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aulina Hojsak\---------------------Paulina Hojsak\_PULPIT - przetargi\2025\-------------LA.261.13.2025 - U -produkty lecznicze (15)\5. Odpowiedzi do 16.04\"/>
    </mc:Choice>
  </mc:AlternateContent>
  <xr:revisionPtr revIDLastSave="0" documentId="13_ncr:1_{8E1FC741-5BF7-4D22-80A5-CACE4EA2DA1F}" xr6:coauthVersionLast="47" xr6:coauthVersionMax="47" xr10:uidLastSave="{00000000-0000-0000-0000-000000000000}"/>
  <bookViews>
    <workbookView xWindow="-120" yWindow="-120" windowWidth="29040" windowHeight="15720" activeTab="6" xr2:uid="{B50D8296-81D6-4149-BC8A-3EF86FD9940C}"/>
  </bookViews>
  <sheets>
    <sheet name="zad.1" sheetId="1" r:id="rId1"/>
    <sheet name="zad 2" sheetId="2" r:id="rId2"/>
    <sheet name="zad.3" sheetId="3" r:id="rId3"/>
    <sheet name="zad.4" sheetId="4" r:id="rId4"/>
    <sheet name="zad.5" sheetId="5" r:id="rId5"/>
    <sheet name="zad.6" sheetId="6" r:id="rId6"/>
    <sheet name="zad.7 po zm." sheetId="7" r:id="rId7"/>
    <sheet name="zad.8" sheetId="8" r:id="rId8"/>
    <sheet name="zad.9" sheetId="9" r:id="rId9"/>
    <sheet name="zad.10" sheetId="10" r:id="rId10"/>
    <sheet name="zad.11" sheetId="11" r:id="rId11"/>
    <sheet name="zad.12" sheetId="12" r:id="rId12"/>
    <sheet name="zad.13" sheetId="13" r:id="rId13"/>
    <sheet name="zad.14" sheetId="14" r:id="rId14"/>
    <sheet name="zad.15" sheetId="15" r:id="rId15"/>
  </sheets>
  <calcPr calcId="191029"/>
</workbook>
</file>

<file path=xl/calcChain.xml><?xml version="1.0" encoding="utf-8"?>
<calcChain xmlns="http://schemas.openxmlformats.org/spreadsheetml/2006/main">
  <c r="I14" i="7" l="1"/>
  <c r="K14" i="7"/>
  <c r="I7" i="15"/>
  <c r="K7" i="15" s="1"/>
  <c r="L7" i="15" s="1"/>
  <c r="K9" i="14"/>
  <c r="L9" i="14" s="1"/>
  <c r="I9" i="14"/>
  <c r="I10" i="14"/>
  <c r="K10" i="14" s="1"/>
  <c r="L10" i="14" s="1"/>
  <c r="I8" i="14"/>
  <c r="K8" i="14" s="1"/>
  <c r="L8" i="14" s="1"/>
  <c r="I8" i="13"/>
  <c r="I7" i="13"/>
  <c r="K7" i="13" s="1"/>
  <c r="L7" i="13" s="1"/>
  <c r="I8" i="12"/>
  <c r="K8" i="12" s="1"/>
  <c r="L8" i="12" s="1"/>
  <c r="K9" i="11"/>
  <c r="L9" i="11" s="1"/>
  <c r="I9" i="11"/>
  <c r="K8" i="11"/>
  <c r="L8" i="11" s="1"/>
  <c r="I8" i="11"/>
  <c r="I10" i="11" s="1"/>
  <c r="K9" i="10"/>
  <c r="K8" i="10"/>
  <c r="L8" i="10" s="1"/>
  <c r="I8" i="10"/>
  <c r="I9" i="10" s="1"/>
  <c r="I9" i="9"/>
  <c r="K9" i="9" s="1"/>
  <c r="I8" i="9"/>
  <c r="K8" i="9" s="1"/>
  <c r="L8" i="9" s="1"/>
  <c r="L9" i="8"/>
  <c r="K9" i="8"/>
  <c r="I9" i="8"/>
  <c r="I8" i="8"/>
  <c r="K8" i="8" s="1"/>
  <c r="L8" i="8" s="1"/>
  <c r="I9" i="7"/>
  <c r="K9" i="7" s="1"/>
  <c r="L9" i="7" s="1"/>
  <c r="I10" i="7"/>
  <c r="K10" i="7" s="1"/>
  <c r="L10" i="7" s="1"/>
  <c r="I11" i="7"/>
  <c r="K11" i="7" s="1"/>
  <c r="L11" i="7" s="1"/>
  <c r="I12" i="7"/>
  <c r="K12" i="7" s="1"/>
  <c r="L12" i="7" s="1"/>
  <c r="I13" i="7"/>
  <c r="K13" i="7" s="1"/>
  <c r="L13" i="7" s="1"/>
  <c r="I7" i="6"/>
  <c r="K7" i="6" s="1"/>
  <c r="L7" i="6" s="1"/>
  <c r="K7" i="5"/>
  <c r="L7" i="5" s="1"/>
  <c r="I8" i="5"/>
  <c r="K8" i="5" s="1"/>
  <c r="L8" i="5" s="1"/>
  <c r="I9" i="5"/>
  <c r="K9" i="5" s="1"/>
  <c r="L9" i="5" s="1"/>
  <c r="I7" i="5"/>
  <c r="I10" i="5" s="1"/>
  <c r="K9" i="4"/>
  <c r="L9" i="4" s="1"/>
  <c r="I8" i="4"/>
  <c r="K8" i="4" s="1"/>
  <c r="L8" i="4" s="1"/>
  <c r="I9" i="4"/>
  <c r="I10" i="4"/>
  <c r="K10" i="4" s="1"/>
  <c r="L10" i="4" s="1"/>
  <c r="I7" i="4"/>
  <c r="K7" i="4" s="1"/>
  <c r="L7" i="4" s="1"/>
  <c r="I8" i="3"/>
  <c r="K8" i="3" s="1"/>
  <c r="L8" i="3" s="1"/>
  <c r="I9" i="3"/>
  <c r="K9" i="3" s="1"/>
  <c r="L9" i="3" s="1"/>
  <c r="I10" i="3"/>
  <c r="K10" i="3" s="1"/>
  <c r="L10" i="3" s="1"/>
  <c r="I7" i="3"/>
  <c r="K9" i="2"/>
  <c r="L9" i="2" s="1"/>
  <c r="I9" i="2"/>
  <c r="I8" i="2"/>
  <c r="I10" i="2" s="1"/>
  <c r="I10" i="1"/>
  <c r="I9" i="1"/>
  <c r="K9" i="1" s="1"/>
  <c r="L9" i="1" s="1"/>
  <c r="L11" i="14" l="1"/>
  <c r="L9" i="9"/>
  <c r="K10" i="9"/>
  <c r="K10" i="1"/>
  <c r="I11" i="3"/>
  <c r="I11" i="4"/>
  <c r="I10" i="8"/>
  <c r="K11" i="4"/>
  <c r="I8" i="6"/>
  <c r="K10" i="8"/>
  <c r="I8" i="15"/>
  <c r="K8" i="6"/>
  <c r="I10" i="9"/>
  <c r="K10" i="11"/>
  <c r="K8" i="13"/>
  <c r="I11" i="14"/>
  <c r="K8" i="15"/>
  <c r="I9" i="12"/>
  <c r="K9" i="12"/>
  <c r="K8" i="2"/>
  <c r="K7" i="3"/>
  <c r="L8" i="2" l="1"/>
  <c r="K10" i="2"/>
  <c r="L7" i="3"/>
  <c r="K11" i="3"/>
  <c r="K10" i="5" l="1"/>
</calcChain>
</file>

<file path=xl/sharedStrings.xml><?xml version="1.0" encoding="utf-8"?>
<sst xmlns="http://schemas.openxmlformats.org/spreadsheetml/2006/main" count="397" uniqueCount="162">
  <si>
    <t>Formularz cenowy - zadanie nr 1</t>
  </si>
  <si>
    <t>l.p</t>
  </si>
  <si>
    <t>Przedmiot zamówienia</t>
  </si>
  <si>
    <t>Postać</t>
  </si>
  <si>
    <t>Dawka</t>
  </si>
  <si>
    <t>Ilość szt. w opakowaniu</t>
  </si>
  <si>
    <t xml:space="preserve">Ilość opakowań  </t>
  </si>
  <si>
    <t>Wartość brutto
11 = 9 + 10</t>
  </si>
  <si>
    <t>Cena jednostkowa za opakowanie brutto
12 = 11/7</t>
  </si>
  <si>
    <t>MYCAFUNGINUM</t>
  </si>
  <si>
    <t>proszek do sporz.inf.</t>
  </si>
  <si>
    <t>50 mg</t>
  </si>
  <si>
    <t>1 fiol.</t>
  </si>
  <si>
    <t>Razem - Cena oferty</t>
  </si>
  <si>
    <t>Formularz cenowy - zadanie nr 2</t>
  </si>
  <si>
    <t>VANCOMYCINUM</t>
  </si>
  <si>
    <t>1 g</t>
  </si>
  <si>
    <t>500 mg</t>
  </si>
  <si>
    <t>Formularz cenowy - zadanie nr 3</t>
  </si>
  <si>
    <t>FERRI ISOMALTOSIDUM 1000</t>
  </si>
  <si>
    <t>roztw. do wstrz.</t>
  </si>
  <si>
    <t>100 mg Fe+3/ml a1 ml</t>
  </si>
  <si>
    <t>5 amp.</t>
  </si>
  <si>
    <t>100 mg Fe+3/ml a 5 ml</t>
  </si>
  <si>
    <t>LANREOTIDUM</t>
  </si>
  <si>
    <t>roztw.do wstrzyk.</t>
  </si>
  <si>
    <t>90 mg/ dawkę</t>
  </si>
  <si>
    <t>1 amp.strz.</t>
  </si>
  <si>
    <t>120 mg/ dawkę</t>
  </si>
  <si>
    <t>Formularz cenowy - zadanie nr 4</t>
  </si>
  <si>
    <t>FIBRINOGENUM HUMANUM+TROMBINUM HUMANUM</t>
  </si>
  <si>
    <t>matryca z klejem do tkanek</t>
  </si>
  <si>
    <t>4,8 x 4,8 x 0,5 cm</t>
  </si>
  <si>
    <t>2 gąbki</t>
  </si>
  <si>
    <t>2,5 x 3,0 x 0,5 cm</t>
  </si>
  <si>
    <t>1 gąbka</t>
  </si>
  <si>
    <t>9,5 x 4,8 x 0,5 cm</t>
  </si>
  <si>
    <t>4,8 cm x 4,8 cm</t>
  </si>
  <si>
    <t>1 gąbka zrolowana</t>
  </si>
  <si>
    <t>Formularz cenowy - zadanie nr 5</t>
  </si>
  <si>
    <t>Carbetocinum</t>
  </si>
  <si>
    <t>Roztwór do wstrzykiwań</t>
  </si>
  <si>
    <t>100 mcg/ml</t>
  </si>
  <si>
    <t>5 fiol.</t>
  </si>
  <si>
    <t>CIPROFLOXACINUM</t>
  </si>
  <si>
    <t>koncentrat do sporz.roztw.do inf.</t>
  </si>
  <si>
    <t>1% 100mg/10ml</t>
  </si>
  <si>
    <t>10 amp</t>
  </si>
  <si>
    <t>1% 200mg/20ml</t>
  </si>
  <si>
    <t>10 fiol.</t>
  </si>
  <si>
    <t>Formularz cenowy - zadanie nr 6</t>
  </si>
  <si>
    <t>Albumini humani solutio</t>
  </si>
  <si>
    <t>roztwór do infuzji</t>
  </si>
  <si>
    <t>50 g/l</t>
  </si>
  <si>
    <t>1 fiol.a 250 ml</t>
  </si>
  <si>
    <t>Formularz cenowy - zadanie nr 7</t>
  </si>
  <si>
    <t>Regorafenibum</t>
  </si>
  <si>
    <t>Tabletki powlekane</t>
  </si>
  <si>
    <t>40 mg</t>
  </si>
  <si>
    <t>84 szt.</t>
  </si>
  <si>
    <t>Niejonowy dimeryczny środek kontrastowy</t>
  </si>
  <si>
    <t>roztwór do wstrzykiwań</t>
  </si>
  <si>
    <t>320 mg jodu/ml a 50 ml</t>
  </si>
  <si>
    <t>10 butelek</t>
  </si>
  <si>
    <t>PORACTANTUM ALFA</t>
  </si>
  <si>
    <t>Zawiesina do stosowania dotchawiczego i dooskrzelowego</t>
  </si>
  <si>
    <t>80 mg/1,5 ml</t>
  </si>
  <si>
    <t>2 fiol. 1,5 ml</t>
  </si>
  <si>
    <t>Remdesivirum</t>
  </si>
  <si>
    <t>Proszek do sporządzania koncentratu roztworu do infuzji</t>
  </si>
  <si>
    <t>100 mg</t>
  </si>
  <si>
    <t>HEPARINUM
- do płukania cewników obwodowych, narzędzi dostępu żylnego i pozaustrojowych przewodów używanych do wielokrotnego podania dożylnego, do terapii infuzyjnej oraz do wielokrotnego pobierania próbek krwi.</t>
  </si>
  <si>
    <t>roztwór</t>
  </si>
  <si>
    <t>500 i.u.</t>
  </si>
  <si>
    <t>10 amp. a 5 ml</t>
  </si>
  <si>
    <t>Timonacicum</t>
  </si>
  <si>
    <t>tabletki</t>
  </si>
  <si>
    <t>30 szt.</t>
  </si>
  <si>
    <t>Formularz cenowy - zadanie nr 8</t>
  </si>
  <si>
    <t>roztw. do infuzji</t>
  </si>
  <si>
    <t>200mg/100ml</t>
  </si>
  <si>
    <t>20szt</t>
  </si>
  <si>
    <t>400mg/200ml</t>
  </si>
  <si>
    <t>20 szt</t>
  </si>
  <si>
    <t>Formularz cenowy - zadanie nr 9</t>
  </si>
  <si>
    <t>DEXAMETHASONI NATRII PHOSPHAS</t>
  </si>
  <si>
    <t xml:space="preserve"> 4 mg/1 ml</t>
  </si>
  <si>
    <t>10 amp.</t>
  </si>
  <si>
    <t xml:space="preserve"> 8 mg/2 ml</t>
  </si>
  <si>
    <t>Formularz cenowy - zadanie nr 10</t>
  </si>
  <si>
    <t>BUPIVACAINUM HYDROCHLORIDUM</t>
  </si>
  <si>
    <t>0,02g/4ml Spinal 0.5% Heavy</t>
  </si>
  <si>
    <t>Formularz cenowy - zadanie nr 11</t>
  </si>
  <si>
    <t>CEFTRIAXONUM</t>
  </si>
  <si>
    <t>Proszek do sporządzania roztworu do wstrzykiwań lub infuzji</t>
  </si>
  <si>
    <t>2 g</t>
  </si>
  <si>
    <t>Formularz cenowy - zadanie nr 12</t>
  </si>
  <si>
    <t>CLARITHROMYCINUM</t>
  </si>
  <si>
    <t>1fiol.</t>
  </si>
  <si>
    <t>Formularz cenowy - zadanie nr 13</t>
  </si>
  <si>
    <t>Fibrinogenum humanum</t>
  </si>
  <si>
    <t>Formularz cenowy 14</t>
  </si>
  <si>
    <t>GADOBUTROLUM</t>
  </si>
  <si>
    <t>roztw.do wstrz.doż.</t>
  </si>
  <si>
    <t>604,72 mg/ml a 15 ml</t>
  </si>
  <si>
    <t>1 fiolka</t>
  </si>
  <si>
    <t>604,72 mg/ml a 7,5 ml</t>
  </si>
  <si>
    <t>IOPROMIDUM</t>
  </si>
  <si>
    <t>370 mg/ml a 200 ml</t>
  </si>
  <si>
    <t>1 flakon</t>
  </si>
  <si>
    <t>Razem cena oferty</t>
  </si>
  <si>
    <t>Formularz cenowy - zadanie nr 15</t>
  </si>
  <si>
    <t>OMEPRAZOLUM</t>
  </si>
  <si>
    <t>Proszek do sporządzania roztworu do infuzji</t>
  </si>
  <si>
    <t>Załącznik nr 2.2 do SWZ</t>
  </si>
  <si>
    <t>Załącznik nr 2.1 do SWZ</t>
  </si>
  <si>
    <t>Załącznik nr 1 do umowy LA.261.13.1.2025</t>
  </si>
  <si>
    <t xml:space="preserve"> Nazwa handlowa wraz z kodem EAN
(*)</t>
  </si>
  <si>
    <t>Cena jednostkowa za opakowanie netto
(*)</t>
  </si>
  <si>
    <t>Wartość netto  
9 = 7 x 8</t>
  </si>
  <si>
    <t>Stawka podatku VAT %
(*)</t>
  </si>
  <si>
    <t>Załącznik nr 1 do umowy LA.261.13.2.2025</t>
  </si>
  <si>
    <t>liofilizat lub proszek do sporządzania roztworu do podania dożylnego i do sporządzania roztworu doustnego</t>
  </si>
  <si>
    <r>
      <t xml:space="preserve">1. Wykonawca oświadcza, że oferowany produkt leczniczy w ramach niniejszego zadania posiada ważne dokumenty dopuszczające do obrotu na terenie Rzeczypospolitej Polskiej - zgodnie z obowiązującym prawem.Na etapie realizacji zamówienia kopie przedmiotowych dokumentów oraz charakterystyki produktu leczniczego zostaną przekazane zamawiajacemu niezwłocznie na jego wniosek.
2. Zamawiający wymaga umieszczenia obowiązkowo nazwy proponowanego produktu wraz z kodem EAN (kolumna nr 3).
3. Zamawiający dopuszcza składanie ofert na asortyment w innych opakowaniach jednostkowych. Obowiązują wtedy Wykonawcę przeliczenia ilości preparatu do wartości sumarycznej wymaganej przez Zamawiającego w zaokrągleniu do pełnego opakowania w górę /Wykonawca jest zobowiązany zmodyfikować zapisy kolumny nr 6 i 7/.
4.Wykonawca oświadcza, że poszczególne dostawy przedmiotu zamówienia realizowane będą w terminie: </t>
    </r>
    <r>
      <rPr>
        <b/>
        <sz val="10"/>
        <color theme="1"/>
        <rFont val="Calibri"/>
        <family val="2"/>
        <charset val="238"/>
        <scheme val="minor"/>
      </rPr>
      <t>1 dzień roboczy</t>
    </r>
    <r>
      <rPr>
        <sz val="10"/>
        <color theme="1"/>
        <rFont val="Calibri"/>
        <family val="2"/>
        <charset val="238"/>
        <scheme val="minor"/>
      </rPr>
      <t xml:space="preserve"> od daty złożenia zamówienia za pośrednictwem poczty elektronicznej na adres e-mail: (*)  ........................................
5. Adres e-mail Wykonawcy dedykowany do przyjmowania zgłoszeń reklamacyjnych (*)………………………….
6. Zamawiajacy wymaga dostawy do Apteki Szpitalnej - loco Magazyn Główny Apteki
(*) - WYPEŁNIA WYKONAWCA
</t>
    </r>
  </si>
  <si>
    <t>Załącznik nr 2.3 do SWZ</t>
  </si>
  <si>
    <t>Załącznik nr 1 do umowy LA.261.13.3.2025</t>
  </si>
  <si>
    <r>
      <t xml:space="preserve">1. Wykonawca oświadcza, że oferowany produkt leczniczy w ramach niniejszego zadania posiada ważne dokumenty dopuszczające do obrotu na terenie Rzeczypospolitej Polskiej - zgodnie z obowiązującym prawem.Na etapie realizacji zamówienia kopie przedmiotowych dokumentów oraz charakterystyki produktu leczniczego zostaną przekazane zamawiajacemu niezwłocznie na jego wniosek.
2. Zamawiający wymaga umieszczenia obowiązkowo nazwy proponowanego produktu wraz z kodem EAN (kolumna nr 3).
3. Zamawiający dopuszcza składanie ofert na asortyment w innych opakowaniach jednostkowych. Obowiązują wtedy Wykonawcę przeliczenia ilości preparatu do wartości sumarycznej wymaganej przez Zamawiającego w zaokrągleniu do pełnego opakowania w górę /Wykonawca jest zobowiązany zmodyfikować zapisy kolumny nr 6 i 7/.
4.Wykonawca oświadcza, że poszczególne dostawy przedmiotu zamówienia realizowane będą w terminie: </t>
    </r>
    <r>
      <rPr>
        <b/>
        <sz val="10"/>
        <color theme="1"/>
        <rFont val="Calibri"/>
        <family val="2"/>
        <charset val="238"/>
        <scheme val="minor"/>
      </rPr>
      <t>1 dzień roboczy</t>
    </r>
    <r>
      <rPr>
        <sz val="10"/>
        <color theme="1"/>
        <rFont val="Calibri"/>
        <family val="2"/>
        <charset val="238"/>
        <scheme val="minor"/>
      </rPr>
      <t xml:space="preserve"> od daty złożenia zamówienia za pośrednictwem poczty elektronicznej na adres e-mail: (*)  ........................................
5. Adres e-mail Wykonawcy dedykowany do przyjmowania zgłoszeń reklamacyjnych (*)………………………….
6. Zamawiajacy wymaga dostawy do Apteki Szpitalnej - loco Magazyn Główny Apteki
(*) - WYPEŁNIA WYKONAWCA</t>
    </r>
  </si>
  <si>
    <t>1. Wykonawca oświadcza, że oferowany produkt leczniczy w ramach niniejszego zadania posiada ważne dokumenty dopuszczające do obrotu na terenie Rzeczypospolitej Polskiej - zgodnie z obowiązującym prawem.Na etapie realizacji zamówienia kopie przedmiotowych dokumentów oraz charakterystyki produktu leczniczego zostaną przekazane zamawiajacemu niezwłocznie na jego wniosek.
2. Zamawiający wymaga umieszczenia obowiązkowo nazwy proponowanego produktu wraz z kodem EAN (kolumna nr 3).
3. Zamawiający dopuszcza składanie ofert na asortyment w innych opakowaniach jednostkowych. Obowiązują wtedy Wykonawcę przeliczenia ilości preparatu do wartości sumarycznej wymaganej przez Zamawiającego w zaokrągleniu do pełnego opakowania w górę /Wykonawca jest zobowiązany zmodyfikować zapisy kolumny nr 6 i 7/.
4.Wykonawca oświadcza, że poszczególne dostawy przedmiotu zamówienia realizowane będą w terminie: 1 dzień roboczy od daty złożenia zamówienia za pośrednictwem poczty elektronicznej na adres e-mail: (*)  ........................................
5. Adres e-mail Wykonawcy dedykowany do przyjmowania zgłoszeń reklamacyjnych (*)………………………….
6. Zamawiajacy wymaga dostawy do Apteki Szpitalnej - loco Magazyn Główny Apteki
(*) - WYPEŁNIA WYKONAWCA</t>
  </si>
  <si>
    <t>Załącznik nr 2.4 do SWZ</t>
  </si>
  <si>
    <t>Załącznik nr 1 do umowy LA.261.13.4.2025</t>
  </si>
  <si>
    <t>Załącznik nr 2.5 do SWZ</t>
  </si>
  <si>
    <t>Załącznik nr 1 do umowy LA.261.13.5.2025</t>
  </si>
  <si>
    <t>Załącznik nr 2.6 do SWZ</t>
  </si>
  <si>
    <t>Załącznik nr 1 do umowy LA.261.13.6.2025</t>
  </si>
  <si>
    <r>
      <t xml:space="preserve">1. Wykonawca oświadcza, że oferowany produkt leczniczy w ramach niniejszego zadania posiada ważne dokumenty dopuszczające do obrotu na terenie Rzeczypospolitej Polskiej - zgodnie z obowiązującym prawem.Na etapie realizacji zamówienia kopie przedmiotowych dokumentów oraz charakterystyki produktu leczniczego zostaną przekazane zamawiajacemu niezwłocznie na jego wniosek.
2. Zamawiający wymaga umieszczenia obowiązkowo nazwy proponowanego produktu wraz z kodem EAN (kolumna nr 3).
3. Zamawiający dopuszcza składanie ofert na asortyment w innych opakowaniach jednostkowych. Obowiązują wtedy Wykonawcę przeliczenia ilości preparatu do wartości sumarycznej wymaganej przez Zamawiającego w zaokrągleniu do pełnego opakowania w górę /Wykonawca jest zobowiązany zmodyfikować zapisy kolumny nr 6 i 7/.
</t>
    </r>
    <r>
      <rPr>
        <b/>
        <sz val="10"/>
        <color theme="1"/>
        <rFont val="Calibri"/>
        <family val="2"/>
        <charset val="238"/>
        <scheme val="minor"/>
      </rPr>
      <t>5</t>
    </r>
    <r>
      <rPr>
        <b/>
        <sz val="10"/>
        <rFont val="Calibri"/>
        <family val="2"/>
        <charset val="238"/>
        <scheme val="minor"/>
      </rPr>
      <t>. Zamawiający w poz.1 wymaga leku posiadającego w ChPL wskzania do stosowania w zapobieganiu krwotokowi poporodowemu spowodowanego atonią macicy w przypadku cięcia cesarskiego w znieczuleniu zewnątrzoponowym lub podpajęczynówkowym oraz porodzie naturalnym.</t>
    </r>
    <r>
      <rPr>
        <sz val="10"/>
        <color rgb="FFC9211E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>6.</t>
    </r>
    <r>
      <rPr>
        <sz val="10"/>
        <color theme="1"/>
        <rFont val="Calibri"/>
        <family val="2"/>
        <charset val="238"/>
        <scheme val="minor"/>
      </rPr>
      <t xml:space="preserve">Wykonawca oświadcza, że poszczególne dostawy przedmiotu zamówienia realizowane będą w terminie: </t>
    </r>
    <r>
      <rPr>
        <b/>
        <sz val="10"/>
        <color theme="1"/>
        <rFont val="Calibri"/>
        <family val="2"/>
        <charset val="238"/>
        <scheme val="minor"/>
      </rPr>
      <t>1 dzień robocz</t>
    </r>
    <r>
      <rPr>
        <sz val="10"/>
        <color theme="1"/>
        <rFont val="Calibri"/>
        <family val="2"/>
        <charset val="238"/>
        <scheme val="minor"/>
      </rPr>
      <t>y od daty złożenia zamówienia za pośrednictwem poczty elektronicznej na adres e-mail: (*)  ........................................
7. Adres e-mail Wykonawcy dedykowany do przyjmowania zgłoszeń reklamacyjnych (*)………………………….
8. Zamawiajacy wymaga dostawy do Apteki Szpitalnej - loco Magazyn Główny Apteki
(*) - WYPEŁNIA WYKONAWCA</t>
    </r>
  </si>
  <si>
    <r>
      <t xml:space="preserve">1. Wykonawca oświadcza, że oferowane produkty lecznicze w ramach niniejszego zadania posiada ważne dokumenty dopuszczające do obrotu na terenie Rzeczypospolitej Polskiej - zgodnie z obowiązującym prawem.Na etapie realizacji zamówienia kopie przedmiotowych dokumentów oraz charakterystyki produktu leczniczego zostaną przekazane zamawiajacemu niezwłocznie na jego wniosek.
2. Zamawiający wymaga umieszczenia obowiązkowo nazwy proponowanego produktu wraz z kodem EAN (kolumna nr 3).
3. Zamawiający dopuszcza składanie ofert na asortyment w innych opakowaniach jednostkowych. Obowiązują wtedy Wykonawcę przeliczenia ilości preparatu do wartości sumarycznej wymaganej przez Zamawiającego w zaokrągleniu do pełnego opakowania w górę /Wykonawca jest zobowiązany zmodyfikować zapisy kolumny nr 6 i 7/.
4.Wykonawca oświadcza, że poszczególne dostawy przedmiotu zamówienia realizowane będą w terminie: </t>
    </r>
    <r>
      <rPr>
        <b/>
        <sz val="10"/>
        <color theme="1"/>
        <rFont val="Calibri"/>
        <family val="2"/>
        <charset val="238"/>
        <scheme val="minor"/>
      </rPr>
      <t xml:space="preserve">1 dzień roboczy </t>
    </r>
    <r>
      <rPr>
        <sz val="10"/>
        <color theme="1"/>
        <rFont val="Calibri"/>
        <family val="2"/>
        <charset val="238"/>
        <scheme val="minor"/>
      </rPr>
      <t>od daty złożenia zamówienia za pośrednictwem poczty elektronicznej na adres e-mail: (*)  ........................................
5. Adres e-mail Wykonawcy dedykowany do przyjmowania zgłoszeń reklamacyjnych (*)………………………….
6. Zamawiajacy wymaga dostawy do Apteki Szpitalnej - loco Magazyn Główny Apteki
(*) - WYPEŁNIA WYKONAWCA</t>
    </r>
  </si>
  <si>
    <t>Załącznik nr 1 do umowy LA.261.13.7.2025</t>
  </si>
  <si>
    <t>Załącznik nr 2.8 do SWZ</t>
  </si>
  <si>
    <t>Załącznik nr 1 do umowy LA.261.13.8.2025</t>
  </si>
  <si>
    <t>Załącznik nr 2.9 do SWZ</t>
  </si>
  <si>
    <t>Załącznik nr 1 do umowy LA.261.13.9.2025</t>
  </si>
  <si>
    <r>
      <t xml:space="preserve">1. Wykonawca oświadcza, że oferowany produkt leczniczy w ramach niniejszego zadania posiada ważne dokumenty dopuszczające do obrotu na terenie Rzeczypospolitej Polskiej - zgodnie z obowiązującym prawem.Na etapie realizacji zamówienia kopie przedmiotowych dokumentów oraz charakterystyki produktu leczniczego zostaną przekazane zamawiajacemu niezwłocznie na jego wniosek.
2. Zamawiający wymaga umieszczenia obowiązkowo nazwy proponowanego produktu wraz z kodem EAN (kolumna nr 3).
3. Zamawiający dopuszcza składanie ofert na asortyment w innych opakowaniach jednostkowych. Obowiązują wtedy Wykonawcę przeliczenia ilości preparatu do wartości sumarycznej wymaganej przez Zamawiającego w zaokrągleniu do pełnego opakowania w górę /Wykonawca jest zobowiązany zmodyfikować zapisy kolumny nr 6 i 7/.
</t>
    </r>
    <r>
      <rPr>
        <b/>
        <sz val="10"/>
        <color theme="1"/>
        <rFont val="Calibri"/>
        <family val="2"/>
        <charset val="238"/>
        <scheme val="minor"/>
      </rPr>
      <t>4. Zamawiający wymaga aby ChPL leku w poz. 1 i 2 zawierała wskazania do stosowania w profilaktyce i leczeniu wymiotów pooperacyjnych oraz w profilaktyce wymiotów wywołanych stosowaniem cytostatyków.</t>
    </r>
    <r>
      <rPr>
        <sz val="10"/>
        <color theme="1"/>
        <rFont val="Calibri"/>
        <family val="2"/>
        <charset val="238"/>
        <scheme val="minor"/>
      </rPr>
      <t xml:space="preserve">
5.Wykonawca oświadcza, że poszczególne dostawy przedmiotu zamówienia realizowane będą w terminie: 1 dzień roboczy od daty złożenia zamówienia za pośrednictwem poczty elektronicznej na adres e-mail: (*)  ........................................
6. Adres e-mail Wykonawcy dedykowany do przyjmowania zgłoszeń reklamacyjnych (*)………………………….
7. Zamawiajacy wymaga dostawy do Apteki Szpitalnej - loco Magazyn Główny Apteki
(*) - WYPEŁNIA WYKONAWCA</t>
    </r>
  </si>
  <si>
    <t>Załącznik nr 2.10 do SWZ</t>
  </si>
  <si>
    <t>Załącznik nr 1 do umowy LA.261.13.10.2025</t>
  </si>
  <si>
    <r>
      <t>1. Wykonawca oświadcza, że oferowany produkt leczniczy w ramach niniejszego zadania posiada ważne dokumenty dopuszczające do obrotu na terenie Rzeczypospolitej Polskiej - zgodnie z obowiązującym prawem.Na etapie realizacji zamówienia kopie przedmiotowych dokumentów oraz charakterystyki produktu leczniczego zostaną przekazane zamawiajacemu niezwłocznie na jego wniosek.
2. Zamawiający wymaga umieszczenia obowiązkowo nazwy proponowanego produktu wraz z kodem EAN (kolumna nr 3).</t>
    </r>
    <r>
      <rPr>
        <b/>
        <sz val="10"/>
        <color theme="1"/>
        <rFont val="Calibri"/>
        <family val="2"/>
        <charset val="238"/>
        <scheme val="minor"/>
      </rPr>
      <t xml:space="preserve">
3. </t>
    </r>
    <r>
      <rPr>
        <b/>
        <sz val="10"/>
        <color rgb="FF000000"/>
        <rFont val="Calibri"/>
        <family val="2"/>
        <charset val="238"/>
        <scheme val="minor"/>
      </rPr>
      <t xml:space="preserve">Zamawiający w poz.1 zaznacza, że lek może być stosowany w RDTL
</t>
    </r>
    <r>
      <rPr>
        <b/>
        <sz val="10"/>
        <rFont val="Calibri"/>
        <family val="2"/>
        <charset val="238"/>
        <scheme val="minor"/>
      </rPr>
      <t>4. W poz. 4 zaoferowany przedmiot zamówienia musi znajdować się na wykazie leków, środków spożywczych specjalnego przeznaczenia żywieniowego, dla których ustalono urzędową cenę zbytu, zgodnie z Obwieszczeniem Ministra Zdrowia.</t>
    </r>
    <r>
      <rPr>
        <sz val="10"/>
        <color rgb="FFC9211E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>5.</t>
    </r>
    <r>
      <rPr>
        <sz val="10"/>
        <color theme="1"/>
        <rFont val="Calibri"/>
        <family val="2"/>
        <charset val="238"/>
        <scheme val="minor"/>
      </rPr>
      <t xml:space="preserve">Wykonawca oświadcza, że poszczególne dostawy przedmiotu zamówienia realizowane będą w terminie: </t>
    </r>
    <r>
      <rPr>
        <b/>
        <sz val="10"/>
        <color theme="1"/>
        <rFont val="Calibri"/>
        <family val="2"/>
        <charset val="238"/>
        <scheme val="minor"/>
      </rPr>
      <t>1 dzień roboczy</t>
    </r>
    <r>
      <rPr>
        <sz val="10"/>
        <color theme="1"/>
        <rFont val="Calibri"/>
        <family val="2"/>
        <charset val="238"/>
        <scheme val="minor"/>
      </rPr>
      <t xml:space="preserve"> od daty złożenia zamówienia za pośrednictwem poczty elektronicznej na adres e-mail: (*)  ........................................
6. Adres e-mail Wykonawcy dedykowany do przyjmowania zgłoszeń reklamacyjnych (*)………………………….
7. Zamawiajacy wymaga dostawy do Apteki Szpitalnej - loco Magazyn Główny Apteki
(*) - WYPEŁNIA WYKONAWCA</t>
    </r>
  </si>
  <si>
    <t>Załącznik nr 2.11 do SWZ</t>
  </si>
  <si>
    <t>Załącznik nr 1 do umowy LA.261.13.12.2025</t>
  </si>
  <si>
    <t>Załącznik nr 1 do umowy LA.261.13.11.2025</t>
  </si>
  <si>
    <t>Załącznik nr 2.12 do SWZ</t>
  </si>
  <si>
    <r>
      <t>1. Wykonawca oświadcza, że oferowany produkt leczniczy w ramach niniejszego zadania posiada ważne dokumenty dopuszczające do obrotu na terenie Rzeczypospolitej Polskiej - zgodnie z obowiązującym prawem.Na etapie realizacji zamówienia kopie przedmiotowych dokumentów oraz charakterystyki produktu leczniczego zostaną przekazane zamawiajacemu niezwłocznie na jego wniosek.
2. Zamawiający wymaga umieszczenia obowiązkowo nazwy proponowanego produktu wraz z kodem EAN (kolumna nr 3).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charset val="238"/>
        <scheme val="minor"/>
      </rPr>
      <t>3. Zamawiający dopuszcza składanie ofert na asortyment w innych opakowaniach jednostkowych. Obowiązują wtedy Wykonawcę przeliczenia ilości preparatu do wartości sumarycznej wymaganej przez Zamawiającego w zaokrągleniu do pełnego opakowania w górę /Wykonawca jest zobowiązany zmodyfikować zapisy kolumny nr 6 i 7/.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charset val="238"/>
        <scheme val="minor"/>
      </rPr>
      <t xml:space="preserve">4.Wykonawca oświadcza, że poszczególne dostawy przedmiotu zamówienia realizowane będą w terminie: </t>
    </r>
    <r>
      <rPr>
        <b/>
        <sz val="10"/>
        <color theme="1"/>
        <rFont val="Calibri"/>
        <family val="2"/>
        <charset val="238"/>
        <scheme val="minor"/>
      </rPr>
      <t>1 dzień roboczy</t>
    </r>
    <r>
      <rPr>
        <sz val="10"/>
        <color theme="1"/>
        <rFont val="Calibri"/>
        <family val="2"/>
        <charset val="238"/>
        <scheme val="minor"/>
      </rPr>
      <t xml:space="preserve"> od daty złożenia zamówienia za pośrednictwem poczty elektronicznej na adres e-mail: (*)  ........................................
5. Adres e-mail Wykonawcy dedykowany do przyjmowania zgłoszeń reklamacyjnych (*)………………………….
6. Zamawiajacy wymaga dostawy do Apteki Szpitalnej - loco Magazyn Główny Apteki
(*) - WYPEŁNIA WYKONAWCA</t>
    </r>
  </si>
  <si>
    <t>Załącznik nr 2.13 do SWZ</t>
  </si>
  <si>
    <t>Załącznik nr 1 do umowy LA.261.13.13.2025</t>
  </si>
  <si>
    <r>
      <t xml:space="preserve">1. Wykonawca oświadcza, że oferowany produkt leczniczy w ramach niniejszego zadania posiada ważne dokumenty dopuszczające do obrotu na terenie Rzeczypospolitej Polskiej - zgodnie z obowiązującym prawem. Na etapie realizacji zamówienia kopie przedmiotowych dokumentów oraz charakterystyki produktu leczniczego zostaną przekazane zamawiajacemu niezwłocznie na jego wniosek.
</t>
    </r>
    <r>
      <rPr>
        <sz val="10"/>
        <color rgb="FF000000"/>
        <rFont val="Calibri"/>
        <family val="2"/>
        <charset val="238"/>
        <scheme val="minor"/>
      </rPr>
      <t xml:space="preserve">2. Zamawiający wymaga umieszczenia obowiązkowo nazwy proponowanego produktu wraz z kodem EAN (kolumna nr 3).
</t>
    </r>
    <r>
      <rPr>
        <sz val="10"/>
        <color theme="1"/>
        <rFont val="Calibri"/>
        <family val="2"/>
        <charset val="238"/>
        <scheme val="minor"/>
      </rPr>
      <t xml:space="preserve">3. Zamawiający dopuszcza składanie ofert na asortyment w innych opakowaniach jednostkowych. Obowiązują wtedy Wykonawcę przeliczenia ilości preparatu do wartości sumarycznej wymaganej przez Zamawiającego w zaokrągleniu do pełnego opakowania w górę /Wykonawca jest zobowiązany zmodyfikować zapisy kolumny nr 6 i 7/.
4.Wykonawca oświadcza, że poszczególne dostawy przedmiotu zamówienia realizowane będą w terminie: </t>
    </r>
    <r>
      <rPr>
        <b/>
        <sz val="10"/>
        <color theme="1"/>
        <rFont val="Calibri"/>
        <family val="2"/>
        <charset val="238"/>
        <scheme val="minor"/>
      </rPr>
      <t xml:space="preserve">1 dzień roboczy </t>
    </r>
    <r>
      <rPr>
        <sz val="10"/>
        <color theme="1"/>
        <rFont val="Calibri"/>
        <family val="2"/>
        <charset val="238"/>
        <scheme val="minor"/>
      </rPr>
      <t xml:space="preserve">od daty złożenia zamówienia za pośrednictwem poczty elektronicznej na adres e-mail: (*)  ........................................
5. Adres e-mail Wykonawcy dedykowany do przyjmowania zgłoszeń reklamacyjnych (*)………………………….
6. Zamawiajacy wymaga dostawy do Apteki Szpitalnej - loco Magazyn Główny Apteki
(*) - WYPEŁNIA WYKONAWCA
</t>
    </r>
  </si>
  <si>
    <t>Załącznik nr 2.14 do SWZ</t>
  </si>
  <si>
    <t>Załącznik nr 1 do umowy LA.261.13.14.2025</t>
  </si>
  <si>
    <r>
      <t xml:space="preserve">1. Wykonawca oświadcza, że oferowany produkt leczniczy w ramach niniejszego zadania posiada ważne dokumenty dopuszczające do obrotu na terenie Rzeczypospolitej Polskiej - zgodnie z obowiązującym prawem.Na etapie realizacji zamówienia kopie przedmiotowych dokumentów oraz charakterystyki produktu leczniczego zostaną przekazane zamawiajacemu niezwłocznie na jego wniosek.
2. Zamawiający wymaga umieszczenia obowiązkowo nazwy proponowanego produktu wraz z kodem EAN (kolumna nr 3).
3. Zamawiający dopuszcza składanie ofert na asortyment w innych opakowaniach jednostkowych. Obowiązują wtedy Wykonawcę przeliczenia ilości preparatu do wartości sumarycznej wymaganej przez Zamawiającego w zaokrągleniu do pełnego opakowania w górę /Wykonawca jest zobowiązany zmodyfikować zapisy kolumny nr 6 i 7/.
4.Wykonawca oświadcza, że poszczególne dostawy przedmiotu zamówienia realizowane będą w terminie: </t>
    </r>
    <r>
      <rPr>
        <b/>
        <sz val="10"/>
        <color theme="1"/>
        <rFont val="Calibri"/>
        <family val="2"/>
        <charset val="238"/>
        <scheme val="minor"/>
      </rPr>
      <t xml:space="preserve">1 dzień roboczy </t>
    </r>
    <r>
      <rPr>
        <sz val="10"/>
        <color theme="1"/>
        <rFont val="Calibri"/>
        <family val="2"/>
        <charset val="238"/>
        <scheme val="minor"/>
      </rPr>
      <t xml:space="preserve">od daty złożenia zamówienia za pośrednictwem poczty elektronicznej na adres e-mail: (*)  ........................................
5. Adres e-mail Wykonawcy dedykowany do przyjmowania zgłoszeń reklamacyjnych (*)………………………….
6. Zamawiajacy wymaga dostawy do Apteki Szpitalnej - loco Magazyn Główny Apteki
(*) - WYPEŁNIA WYKONAWCA
</t>
    </r>
  </si>
  <si>
    <t>Załącznik nr 2.15 do SWZ</t>
  </si>
  <si>
    <t>Załącznik nr 1 do umowy LA.261.13.15.2025</t>
  </si>
  <si>
    <r>
      <t xml:space="preserve">1. Wykonawca oświadcza, że oferowany produkt leczniczy w ramach niniejszego zadania posiada ważne dokumenty dopuszczające do obrotu na terenie Rzeczypospolitej Polskiej - zgodnie z obowiązującym prawem.Na etapie realizacji zamówienia kopie przedmiotowych dokumentów oraz charakterystyki produktu leczniczego zostaną przekazane zamawiajacemu niezwłocznie na jego wniosek.
2. Zamawiający wymaga umieszczenia obowiązkowo nazwy proponowanego produktu wraz z kodem EAN (kolumna nr 3).
3. Zamawiający dopuszcza składanie ofert na asortyment w innych opakowaniach jednostkowych. Obowiązują wtedy Wykonawcę przeliczenia ilości preparatu do wartości sumarycznej wymaganej przez Zamawiającego w zaokrągleniu do pełnego opakowania w górę /Wykonawca jest zobowiązany zmodyfikować zapisy kolumny nr 6 i 7/.
4.Wykonawca oświadcza, że poszczególne dostawy przedmiotu zamówienia realizowane będą w terminie: </t>
    </r>
    <r>
      <rPr>
        <b/>
        <sz val="10"/>
        <color theme="1"/>
        <rFont val="Calibri"/>
        <family val="2"/>
        <charset val="238"/>
        <scheme val="minor"/>
      </rPr>
      <t>1 dzień robocz</t>
    </r>
    <r>
      <rPr>
        <sz val="10"/>
        <color theme="1"/>
        <rFont val="Calibri"/>
        <family val="2"/>
        <charset val="238"/>
        <scheme val="minor"/>
      </rPr>
      <t xml:space="preserve">y od daty złożenia zamówienia za pośrednictwem poczty elektronicznej na adres e-mail: (*)  ........................................
5. Adres e-mail Wykonawcy dedykowany do przyjmowania zgłoszeń reklamacyjnych (*)………………………….
6. Zamawiajacy wymaga dostawy do Apteki Szpitalnej - loco Magazyn Główny Apteki
(*) - WYPEŁNIA WYKONAWCA
</t>
    </r>
  </si>
  <si>
    <r>
      <t>1. Wykonawca oświadcza, że oferowany produkt leczniczy w ramach niniejszego zadania posiada ważne dokumenty dopuszczające do obrotu na terenie Rzeczypospolitej Polskiej - zgodnie z obowiązującym prawem.Na etapie realizacji zamówienia kopie przedmiotowych dokumentów oraz charakterystyki produktu leczniczego zostaną przekazane zamawiajacemu niezwłocznie na jego wniosek.
2. Zamawiający wymaga umieszczenia obowiązkowo nazwy proponowanego produktu wraz z kodem EAN (kolumna nr 3).
3. Zamawiający dopuszcza składanie ofert na asortyment w innych opakowaniach jednostkowych. Obowiązują wtedy Wykonawcę przeliczenia ilości preparatu do wartości sumarycznej wymaganej przez Zamawiającego w zaokrągleniu do pełnego opakowania w górę /Wykonawca jest zobowiązany zmodyfikować zapisy</t>
    </r>
    <r>
      <rPr>
        <b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kolumny nr 6 i 7/.</t>
    </r>
    <r>
      <rPr>
        <b/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charset val="238"/>
        <scheme val="minor"/>
      </rPr>
      <t xml:space="preserve">4.Wykonawca oświadcza, że poszczególne dostawy przedmiotu zamówienia realizowane będą w terminie: </t>
    </r>
    <r>
      <rPr>
        <b/>
        <sz val="10"/>
        <color theme="1"/>
        <rFont val="Calibri"/>
        <family val="2"/>
        <charset val="238"/>
        <scheme val="minor"/>
      </rPr>
      <t>1 dzień roboczy</t>
    </r>
    <r>
      <rPr>
        <sz val="10"/>
        <color theme="1"/>
        <rFont val="Calibri"/>
        <family val="2"/>
        <charset val="238"/>
        <scheme val="minor"/>
      </rPr>
      <t xml:space="preserve"> od daty złożenia zamówienia za pośrednictwem poczty elektronicznej na adres e-mail: (*)  ........................................
5. Adres e-mail Wykonawcy dedykowany do przyjmowania zgłoszeń reklamacyjnych (*)………………………….
6. Zamawiajacy wymaga dostawy do Apteki Szpitalnej - loco Magazyn Główny Apteki
(*) - WYPEŁNIA WYKONAWCA
</t>
    </r>
  </si>
  <si>
    <t>-</t>
  </si>
  <si>
    <t>Załącznik nr 2.7 do SWZ po zmianach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</si>
</sst>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#,##0.00&quot;      &quot;;&quot;-&quot;#,##0.00&quot;      &quot;;&quot; &quot;&quot;-&quot;#&quot;      &quot;;&quot; &quot;@&quot; &quot;"/>
  </numFmts>
  <fonts count="27">
    <font>
      <sz val="10"/>
      <color theme="1"/>
      <name val="Liberation Sans"/>
      <family val="2"/>
      <charset val="238"/>
    </font>
    <font>
      <sz val="10"/>
      <color theme="1"/>
      <name val="Liberation Sans"/>
      <family val="2"/>
      <charset val="238"/>
    </font>
    <font>
      <b/>
      <sz val="10"/>
      <color theme="1"/>
      <name val="Liberation Sans"/>
      <family val="2"/>
      <charset val="238"/>
    </font>
    <font>
      <b/>
      <sz val="10"/>
      <color rgb="FFFFFFFF"/>
      <name val="Liberation Sans"/>
      <family val="2"/>
      <charset val="238"/>
    </font>
    <font>
      <sz val="10"/>
      <color rgb="FFCC0000"/>
      <name val="Liberation Sans"/>
      <family val="2"/>
      <charset val="238"/>
    </font>
    <font>
      <sz val="10"/>
      <color theme="1"/>
      <name val="Arial CE"/>
      <family val="2"/>
      <charset val="238"/>
    </font>
    <font>
      <sz val="11"/>
      <color rgb="FF000000"/>
      <name val="Czcionka tekstu podstawowego"/>
      <family val="2"/>
      <charset val="238"/>
    </font>
    <font>
      <i/>
      <sz val="10"/>
      <color rgb="FF808080"/>
      <name val="Liberation Sans"/>
      <family val="2"/>
      <charset val="238"/>
    </font>
    <font>
      <sz val="10"/>
      <color rgb="FF006600"/>
      <name val="Liberation Sans"/>
      <family val="2"/>
      <charset val="238"/>
    </font>
    <font>
      <b/>
      <sz val="24"/>
      <color rgb="FF000000"/>
      <name val="Liberation Sans"/>
      <family val="2"/>
      <charset val="238"/>
    </font>
    <font>
      <b/>
      <sz val="18"/>
      <color rgb="FF000000"/>
      <name val="Liberation Sans"/>
      <family val="2"/>
      <charset val="238"/>
    </font>
    <font>
      <b/>
      <sz val="12"/>
      <color rgb="FF000000"/>
      <name val="Liberation Sans"/>
      <family val="2"/>
      <charset val="238"/>
    </font>
    <font>
      <u/>
      <sz val="10"/>
      <color rgb="FF0000EE"/>
      <name val="Liberation Sans"/>
      <family val="2"/>
      <charset val="238"/>
    </font>
    <font>
      <sz val="10"/>
      <color rgb="FF996600"/>
      <name val="Liberation Sans"/>
      <family val="2"/>
      <charset val="238"/>
    </font>
    <font>
      <sz val="10"/>
      <color rgb="FF333333"/>
      <name val="Liberation Sans"/>
      <family val="2"/>
      <charset val="238"/>
    </font>
    <font>
      <b/>
      <i/>
      <u/>
      <sz val="10"/>
      <color theme="1"/>
      <name val="Liberation Sans"/>
      <family val="2"/>
      <charset val="238"/>
    </font>
    <font>
      <b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C9211E"/>
      <name val="Calibri"/>
      <family val="2"/>
      <charset val="238"/>
      <scheme val="minor"/>
    </font>
    <font>
      <sz val="10"/>
      <color rgb="FFC9211E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b/>
      <strike/>
      <sz val="10"/>
      <color rgb="FF000000"/>
      <name val="Calibri"/>
      <family val="2"/>
      <charset val="238"/>
      <scheme val="minor"/>
    </font>
    <font>
      <strike/>
      <sz val="10"/>
      <color rgb="FF000000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EEEEEE"/>
        <bgColor rgb="FFEEEEEE"/>
      </patternFill>
    </fill>
    <fill>
      <patternFill patternType="solid">
        <fgColor rgb="FFF2F2F2"/>
        <bgColor rgb="FFF2F2F2"/>
      </patternFill>
    </fill>
    <fill>
      <patternFill patternType="solid">
        <fgColor theme="2"/>
        <bgColor rgb="FFDDDDDD"/>
      </patternFill>
    </fill>
    <fill>
      <patternFill patternType="solid">
        <fgColor theme="2"/>
        <bgColor rgb="FFF2F2F2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DDDDDD"/>
      </patternFill>
    </fill>
    <fill>
      <patternFill patternType="solid">
        <fgColor theme="0"/>
        <bgColor rgb="FFEEEEEE"/>
      </patternFill>
    </fill>
  </fills>
  <borders count="1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3">
    <xf numFmtId="0" fontId="0" fillId="0" borderId="0"/>
    <xf numFmtId="0" fontId="2" fillId="0" borderId="0" applyNumberFormat="0" applyFill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1" fillId="0" borderId="0" applyNumberFormat="0" applyFont="0" applyFill="0" applyBorder="0" applyAlignment="0" applyProtection="0"/>
    <xf numFmtId="0" fontId="3" fillId="6" borderId="0" applyNumberFormat="0" applyBorder="0" applyProtection="0"/>
    <xf numFmtId="0" fontId="5" fillId="0" borderId="0" applyNumberFormat="0"/>
    <xf numFmtId="164" fontId="6" fillId="0" borderId="0" applyFill="0" applyBorder="0" applyAlignment="0" applyProtection="0"/>
    <xf numFmtId="0" fontId="7" fillId="0" borderId="0" applyNumberFormat="0" applyFill="0" applyBorder="0" applyProtection="0"/>
    <xf numFmtId="0" fontId="8" fillId="7" borderId="0" applyNumberFormat="0" applyBorder="0" applyProtection="0"/>
    <xf numFmtId="0" fontId="9" fillId="0" borderId="0" applyNumberFormat="0" applyFill="0" applyBorder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Border="0" applyProtection="0"/>
    <xf numFmtId="0" fontId="13" fillId="8" borderId="0" applyNumberFormat="0" applyBorder="0" applyProtection="0"/>
    <xf numFmtId="0" fontId="5" fillId="0" borderId="0" applyNumberFormat="0"/>
    <xf numFmtId="0" fontId="14" fillId="8" borderId="1" applyNumberFormat="0" applyProtection="0"/>
    <xf numFmtId="0" fontId="15" fillId="0" borderId="0" applyNumberFormat="0" applyFill="0" applyBorder="0" applyProtection="0"/>
    <xf numFmtId="0" fontId="1" fillId="0" borderId="0" applyNumberFormat="0" applyFont="0" applyFill="0" applyBorder="0" applyProtection="0"/>
    <xf numFmtId="0" fontId="1" fillId="0" borderId="0" applyNumberFormat="0" applyFont="0" applyFill="0" applyBorder="0" applyProtection="0"/>
    <xf numFmtId="0" fontId="4" fillId="0" borderId="0" applyNumberFormat="0" applyFill="0" applyBorder="0" applyProtection="0"/>
  </cellStyleXfs>
  <cellXfs count="143">
    <xf numFmtId="0" fontId="0" fillId="0" borderId="0" xfId="0"/>
    <xf numFmtId="0" fontId="17" fillId="0" borderId="0" xfId="0" applyFont="1"/>
    <xf numFmtId="0" fontId="18" fillId="0" borderId="0" xfId="0" applyFont="1" applyAlignment="1">
      <alignment vertical="center"/>
    </xf>
    <xf numFmtId="0" fontId="16" fillId="11" borderId="2" xfId="0" applyFont="1" applyFill="1" applyBorder="1" applyAlignment="1">
      <alignment horizontal="center" vertical="center"/>
    </xf>
    <xf numFmtId="0" fontId="16" fillId="11" borderId="2" xfId="0" applyFont="1" applyFill="1" applyBorder="1" applyAlignment="1">
      <alignment horizontal="center" vertical="center" wrapText="1"/>
    </xf>
    <xf numFmtId="0" fontId="16" fillId="11" borderId="5" xfId="0" applyFont="1" applyFill="1" applyBorder="1" applyAlignment="1">
      <alignment horizontal="center" vertical="center"/>
    </xf>
    <xf numFmtId="4" fontId="18" fillId="11" borderId="2" xfId="0" applyNumberFormat="1" applyFont="1" applyFill="1" applyBorder="1" applyAlignment="1">
      <alignment horizontal="center" vertical="center"/>
    </xf>
    <xf numFmtId="4" fontId="18" fillId="0" borderId="2" xfId="0" applyNumberFormat="1" applyFont="1" applyBorder="1" applyAlignment="1">
      <alignment horizontal="right" vertical="center"/>
    </xf>
    <xf numFmtId="10" fontId="18" fillId="11" borderId="2" xfId="0" applyNumberFormat="1" applyFont="1" applyFill="1" applyBorder="1" applyAlignment="1">
      <alignment horizontal="right" vertical="center"/>
    </xf>
    <xf numFmtId="0" fontId="17" fillId="0" borderId="0" xfId="17" applyFont="1"/>
    <xf numFmtId="0" fontId="17" fillId="0" borderId="0" xfId="6" applyFont="1"/>
    <xf numFmtId="0" fontId="18" fillId="0" borderId="0" xfId="6" applyFont="1" applyFill="1"/>
    <xf numFmtId="0" fontId="16" fillId="0" borderId="0" xfId="6" applyFont="1" applyFill="1" applyBorder="1" applyAlignment="1">
      <alignment horizontal="center" vertical="center"/>
    </xf>
    <xf numFmtId="0" fontId="18" fillId="0" borderId="0" xfId="6" applyFont="1" applyAlignment="1">
      <alignment vertical="top" wrapText="1"/>
    </xf>
    <xf numFmtId="0" fontId="18" fillId="0" borderId="0" xfId="6" applyFont="1" applyAlignment="1">
      <alignment wrapText="1"/>
    </xf>
    <xf numFmtId="0" fontId="18" fillId="0" borderId="0" xfId="6" applyFont="1" applyFill="1" applyBorder="1"/>
    <xf numFmtId="0" fontId="17" fillId="0" borderId="0" xfId="6" applyFont="1" applyFill="1" applyBorder="1"/>
    <xf numFmtId="0" fontId="17" fillId="0" borderId="0" xfId="6" applyFont="1" applyFill="1" applyAlignment="1">
      <alignment wrapText="1"/>
    </xf>
    <xf numFmtId="0" fontId="17" fillId="0" borderId="0" xfId="6" applyFont="1" applyFill="1" applyAlignment="1">
      <alignment vertical="center"/>
    </xf>
    <xf numFmtId="0" fontId="18" fillId="0" borderId="0" xfId="6" applyFont="1" applyFill="1" applyAlignment="1">
      <alignment vertical="center"/>
    </xf>
    <xf numFmtId="0" fontId="17" fillId="12" borderId="2" xfId="6" applyFont="1" applyFill="1" applyBorder="1" applyAlignment="1">
      <alignment horizontal="center" vertical="center"/>
    </xf>
    <xf numFmtId="0" fontId="18" fillId="0" borderId="2" xfId="17" applyFont="1" applyBorder="1" applyAlignment="1">
      <alignment horizontal="left" vertical="center" wrapText="1"/>
    </xf>
    <xf numFmtId="0" fontId="17" fillId="0" borderId="2" xfId="17" applyFont="1" applyBorder="1" applyAlignment="1">
      <alignment horizontal="left" vertical="center" wrapText="1"/>
    </xf>
    <xf numFmtId="0" fontId="17" fillId="0" borderId="2" xfId="17" applyFont="1" applyBorder="1" applyAlignment="1">
      <alignment horizontal="center" vertical="center" wrapText="1"/>
    </xf>
    <xf numFmtId="3" fontId="16" fillId="9" borderId="2" xfId="17" applyNumberFormat="1" applyFont="1" applyFill="1" applyBorder="1" applyAlignment="1">
      <alignment horizontal="center" vertical="center" wrapText="1"/>
    </xf>
    <xf numFmtId="0" fontId="19" fillId="0" borderId="0" xfId="17" applyFont="1" applyAlignment="1">
      <alignment vertical="center"/>
    </xf>
    <xf numFmtId="0" fontId="17" fillId="0" borderId="0" xfId="17" applyFont="1" applyAlignment="1">
      <alignment vertical="center"/>
    </xf>
    <xf numFmtId="0" fontId="18" fillId="0" borderId="0" xfId="6" applyFont="1" applyFill="1" applyAlignment="1">
      <alignment horizontal="right" vertical="center"/>
    </xf>
    <xf numFmtId="0" fontId="16" fillId="0" borderId="0" xfId="6" applyFont="1" applyBorder="1"/>
    <xf numFmtId="0" fontId="17" fillId="0" borderId="0" xfId="6" applyFont="1" applyFill="1" applyBorder="1" applyAlignment="1">
      <alignment horizontal="center" vertical="center" wrapText="1"/>
    </xf>
    <xf numFmtId="0" fontId="16" fillId="0" borderId="0" xfId="6" applyFont="1" applyFill="1" applyBorder="1" applyAlignment="1">
      <alignment vertical="center" wrapText="1"/>
    </xf>
    <xf numFmtId="0" fontId="16" fillId="0" borderId="0" xfId="6" applyFont="1" applyFill="1" applyBorder="1" applyAlignment="1">
      <alignment horizontal="right" vertical="center"/>
    </xf>
    <xf numFmtId="0" fontId="16" fillId="0" borderId="0" xfId="6" applyFont="1" applyBorder="1" applyAlignment="1">
      <alignment horizontal="center" vertical="center"/>
    </xf>
    <xf numFmtId="4" fontId="17" fillId="0" borderId="0" xfId="6" applyNumberFormat="1" applyFont="1" applyFill="1" applyBorder="1" applyAlignment="1">
      <alignment horizontal="right" vertical="center"/>
    </xf>
    <xf numFmtId="0" fontId="18" fillId="0" borderId="0" xfId="6" applyFont="1"/>
    <xf numFmtId="0" fontId="20" fillId="0" borderId="0" xfId="6" applyFont="1" applyFill="1"/>
    <xf numFmtId="0" fontId="19" fillId="0" borderId="0" xfId="6" applyFont="1" applyFill="1" applyAlignment="1">
      <alignment horizontal="center" vertical="center" wrapText="1"/>
    </xf>
    <xf numFmtId="0" fontId="18" fillId="0" borderId="0" xfId="6" applyFont="1" applyFill="1" applyAlignment="1">
      <alignment horizontal="center" wrapText="1"/>
    </xf>
    <xf numFmtId="0" fontId="18" fillId="0" borderId="0" xfId="6" applyFont="1" applyFill="1" applyAlignment="1">
      <alignment horizontal="center"/>
    </xf>
    <xf numFmtId="4" fontId="17" fillId="0" borderId="0" xfId="6" applyNumberFormat="1" applyFont="1" applyFill="1" applyAlignment="1">
      <alignment horizontal="center"/>
    </xf>
    <xf numFmtId="3" fontId="17" fillId="0" borderId="0" xfId="6" applyNumberFormat="1" applyFont="1" applyFill="1" applyAlignment="1">
      <alignment horizontal="center"/>
    </xf>
    <xf numFmtId="4" fontId="18" fillId="0" borderId="5" xfId="0" applyNumberFormat="1" applyFont="1" applyBorder="1" applyAlignment="1">
      <alignment horizontal="right" vertical="center"/>
    </xf>
    <xf numFmtId="4" fontId="18" fillId="0" borderId="6" xfId="6" applyNumberFormat="1" applyFont="1" applyFill="1" applyBorder="1" applyAlignment="1">
      <alignment horizontal="right" vertical="center"/>
    </xf>
    <xf numFmtId="4" fontId="16" fillId="0" borderId="6" xfId="6" applyNumberFormat="1" applyFont="1" applyBorder="1" applyAlignment="1">
      <alignment horizontal="right" vertical="center"/>
    </xf>
    <xf numFmtId="0" fontId="17" fillId="0" borderId="5" xfId="17" applyFont="1" applyBorder="1" applyAlignment="1">
      <alignment horizontal="center" vertical="center" wrapText="1"/>
    </xf>
    <xf numFmtId="3" fontId="16" fillId="9" borderId="5" xfId="17" applyNumberFormat="1" applyFont="1" applyFill="1" applyBorder="1" applyAlignment="1">
      <alignment horizontal="center" vertical="center" wrapText="1"/>
    </xf>
    <xf numFmtId="4" fontId="18" fillId="11" borderId="5" xfId="0" applyNumberFormat="1" applyFont="1" applyFill="1" applyBorder="1" applyAlignment="1">
      <alignment horizontal="center" vertical="center"/>
    </xf>
    <xf numFmtId="0" fontId="16" fillId="13" borderId="5" xfId="0" applyFont="1" applyFill="1" applyBorder="1" applyAlignment="1">
      <alignment horizontal="center" vertical="center"/>
    </xf>
    <xf numFmtId="0" fontId="17" fillId="12" borderId="2" xfId="6" applyFont="1" applyFill="1" applyBorder="1" applyAlignment="1">
      <alignment horizontal="center" vertical="center" wrapText="1"/>
    </xf>
    <xf numFmtId="0" fontId="17" fillId="0" borderId="2" xfId="6" applyFont="1" applyFill="1" applyBorder="1" applyAlignment="1">
      <alignment horizontal="left" vertical="center" wrapText="1"/>
    </xf>
    <xf numFmtId="0" fontId="17" fillId="0" borderId="2" xfId="6" applyFont="1" applyFill="1" applyBorder="1" applyAlignment="1">
      <alignment horizontal="center" vertical="center" wrapText="1"/>
    </xf>
    <xf numFmtId="3" fontId="16" fillId="9" borderId="2" xfId="8" applyNumberFormat="1" applyFont="1" applyFill="1" applyBorder="1" applyAlignment="1">
      <alignment horizontal="center" vertical="center" wrapText="1"/>
    </xf>
    <xf numFmtId="0" fontId="17" fillId="0" borderId="5" xfId="6" applyFont="1" applyFill="1" applyBorder="1" applyAlignment="1">
      <alignment horizontal="center" vertical="center" wrapText="1"/>
    </xf>
    <xf numFmtId="3" fontId="16" fillId="9" borderId="5" xfId="8" applyNumberFormat="1" applyFont="1" applyFill="1" applyBorder="1" applyAlignment="1">
      <alignment horizontal="center" vertical="center" wrapText="1"/>
    </xf>
    <xf numFmtId="4" fontId="16" fillId="0" borderId="11" xfId="6" applyNumberFormat="1" applyFont="1" applyBorder="1" applyAlignment="1">
      <alignment horizontal="right" vertical="center"/>
    </xf>
    <xf numFmtId="0" fontId="18" fillId="0" borderId="0" xfId="6" applyFont="1" applyAlignment="1">
      <alignment vertical="center"/>
    </xf>
    <xf numFmtId="0" fontId="16" fillId="0" borderId="0" xfId="6" applyFont="1" applyAlignment="1">
      <alignment horizontal="left" vertical="center"/>
    </xf>
    <xf numFmtId="0" fontId="16" fillId="0" borderId="0" xfId="6" applyFont="1" applyAlignment="1">
      <alignment horizontal="right" vertical="center"/>
    </xf>
    <xf numFmtId="0" fontId="18" fillId="0" borderId="0" xfId="6" applyFont="1" applyAlignment="1">
      <alignment vertical="center" wrapText="1"/>
    </xf>
    <xf numFmtId="3" fontId="17" fillId="9" borderId="2" xfId="6" applyNumberFormat="1" applyFont="1" applyFill="1" applyBorder="1" applyAlignment="1">
      <alignment vertical="center"/>
    </xf>
    <xf numFmtId="0" fontId="16" fillId="13" borderId="2" xfId="0" applyFont="1" applyFill="1" applyBorder="1" applyAlignment="1">
      <alignment horizontal="center" vertical="center"/>
    </xf>
    <xf numFmtId="3" fontId="17" fillId="9" borderId="5" xfId="6" applyNumberFormat="1" applyFont="1" applyFill="1" applyBorder="1" applyAlignment="1">
      <alignment vertical="center"/>
    </xf>
    <xf numFmtId="0" fontId="20" fillId="0" borderId="0" xfId="6" applyFont="1" applyAlignment="1">
      <alignment vertical="center"/>
    </xf>
    <xf numFmtId="0" fontId="17" fillId="12" borderId="4" xfId="6" applyFont="1" applyFill="1" applyBorder="1" applyAlignment="1">
      <alignment horizontal="center" vertical="center"/>
    </xf>
    <xf numFmtId="0" fontId="18" fillId="0" borderId="3" xfId="17" applyFont="1" applyBorder="1" applyAlignment="1">
      <alignment horizontal="left" vertical="center" wrapText="1"/>
    </xf>
    <xf numFmtId="0" fontId="17" fillId="0" borderId="12" xfId="17" applyFont="1" applyBorder="1" applyAlignment="1">
      <alignment horizontal="left" vertical="center"/>
    </xf>
    <xf numFmtId="2" fontId="17" fillId="0" borderId="0" xfId="6" applyNumberFormat="1" applyFont="1"/>
    <xf numFmtId="0" fontId="18" fillId="0" borderId="0" xfId="6" applyFont="1" applyBorder="1" applyAlignment="1">
      <alignment horizontal="center" vertical="center" wrapText="1"/>
    </xf>
    <xf numFmtId="0" fontId="17" fillId="10" borderId="2" xfId="6" applyFont="1" applyFill="1" applyBorder="1" applyAlignment="1">
      <alignment horizontal="center" vertical="center" wrapText="1"/>
    </xf>
    <xf numFmtId="0" fontId="17" fillId="0" borderId="2" xfId="8" applyFont="1" applyBorder="1" applyAlignment="1">
      <alignment vertical="center" wrapText="1"/>
    </xf>
    <xf numFmtId="0" fontId="17" fillId="0" borderId="5" xfId="8" applyFont="1" applyBorder="1" applyAlignment="1">
      <alignment horizontal="center" vertical="center" wrapText="1"/>
    </xf>
    <xf numFmtId="4" fontId="16" fillId="0" borderId="6" xfId="6" applyNumberFormat="1" applyFont="1" applyBorder="1" applyAlignment="1">
      <alignment horizontal="right"/>
    </xf>
    <xf numFmtId="0" fontId="17" fillId="0" borderId="2" xfId="17" applyFont="1" applyBorder="1" applyAlignment="1">
      <alignment vertical="center"/>
    </xf>
    <xf numFmtId="10" fontId="18" fillId="0" borderId="0" xfId="6" applyNumberFormat="1" applyFont="1" applyFill="1" applyAlignment="1">
      <alignment vertical="center"/>
    </xf>
    <xf numFmtId="0" fontId="16" fillId="12" borderId="2" xfId="6" applyFont="1" applyFill="1" applyBorder="1" applyAlignment="1">
      <alignment horizontal="center" vertical="center"/>
    </xf>
    <xf numFmtId="0" fontId="17" fillId="0" borderId="12" xfId="17" applyFont="1" applyBorder="1" applyAlignment="1">
      <alignment horizontal="center" vertical="center" wrapText="1"/>
    </xf>
    <xf numFmtId="0" fontId="17" fillId="0" borderId="13" xfId="17" applyFont="1" applyBorder="1" applyAlignment="1">
      <alignment horizontal="center" vertical="center" wrapText="1"/>
    </xf>
    <xf numFmtId="3" fontId="19" fillId="9" borderId="2" xfId="6" applyNumberFormat="1" applyFont="1" applyFill="1" applyBorder="1" applyAlignment="1">
      <alignment horizontal="center" vertical="center"/>
    </xf>
    <xf numFmtId="0" fontId="18" fillId="0" borderId="2" xfId="6" applyFont="1" applyBorder="1" applyAlignment="1">
      <alignment horizontal="left" vertical="center" wrapText="1"/>
    </xf>
    <xf numFmtId="0" fontId="18" fillId="0" borderId="12" xfId="6" applyFont="1" applyBorder="1" applyAlignment="1">
      <alignment horizontal="center" vertical="center" wrapText="1"/>
    </xf>
    <xf numFmtId="0" fontId="18" fillId="0" borderId="13" xfId="6" applyFont="1" applyFill="1" applyBorder="1" applyAlignment="1">
      <alignment horizontal="center" vertical="center" wrapText="1"/>
    </xf>
    <xf numFmtId="3" fontId="18" fillId="0" borderId="2" xfId="6" applyNumberFormat="1" applyFont="1" applyFill="1" applyBorder="1" applyAlignment="1">
      <alignment horizontal="center" vertical="center"/>
    </xf>
    <xf numFmtId="0" fontId="17" fillId="0" borderId="3" xfId="17" applyFont="1" applyBorder="1" applyAlignment="1">
      <alignment horizontal="center" vertical="center" wrapText="1"/>
    </xf>
    <xf numFmtId="0" fontId="16" fillId="14" borderId="2" xfId="17" applyFont="1" applyFill="1" applyBorder="1" applyAlignment="1">
      <alignment horizontal="left" vertical="center" wrapText="1"/>
    </xf>
    <xf numFmtId="0" fontId="19" fillId="14" borderId="2" xfId="6" applyFont="1" applyFill="1" applyBorder="1" applyAlignment="1">
      <alignment horizontal="center" vertical="center" wrapText="1"/>
    </xf>
    <xf numFmtId="0" fontId="19" fillId="14" borderId="2" xfId="8" applyFont="1" applyFill="1" applyBorder="1" applyAlignment="1">
      <alignment horizontal="center" vertical="center" wrapText="1"/>
    </xf>
    <xf numFmtId="0" fontId="16" fillId="14" borderId="13" xfId="17" applyFont="1" applyFill="1" applyBorder="1" applyAlignment="1">
      <alignment horizontal="left" vertical="center" wrapText="1"/>
    </xf>
    <xf numFmtId="0" fontId="16" fillId="14" borderId="2" xfId="8" applyFont="1" applyFill="1" applyBorder="1" applyAlignment="1">
      <alignment horizontal="center" vertical="center" wrapText="1"/>
    </xf>
    <xf numFmtId="0" fontId="16" fillId="14" borderId="4" xfId="17" applyFont="1" applyFill="1" applyBorder="1" applyAlignment="1">
      <alignment horizontal="left" vertical="center" wrapText="1"/>
    </xf>
    <xf numFmtId="0" fontId="16" fillId="14" borderId="4" xfId="6" applyFont="1" applyFill="1" applyBorder="1" applyAlignment="1">
      <alignment horizontal="left" vertical="center" wrapText="1"/>
    </xf>
    <xf numFmtId="0" fontId="19" fillId="14" borderId="2" xfId="17" applyFont="1" applyFill="1" applyBorder="1" applyAlignment="1">
      <alignment horizontal="left" vertical="center" wrapText="1"/>
    </xf>
    <xf numFmtId="4" fontId="16" fillId="0" borderId="11" xfId="6" applyNumberFormat="1" applyFont="1" applyBorder="1" applyAlignment="1">
      <alignment horizontal="right"/>
    </xf>
    <xf numFmtId="0" fontId="17" fillId="0" borderId="2" xfId="17" applyFont="1" applyBorder="1" applyAlignment="1">
      <alignment vertical="center" wrapText="1"/>
    </xf>
    <xf numFmtId="0" fontId="23" fillId="0" borderId="2" xfId="17" applyFont="1" applyBorder="1" applyAlignment="1">
      <alignment horizontal="left" vertical="center" wrapText="1"/>
    </xf>
    <xf numFmtId="0" fontId="18" fillId="0" borderId="0" xfId="6" applyFont="1" applyFill="1" applyAlignment="1">
      <alignment vertical="top" wrapText="1"/>
    </xf>
    <xf numFmtId="0" fontId="18" fillId="0" borderId="0" xfId="6" applyFont="1" applyFill="1" applyAlignment="1">
      <alignment wrapText="1"/>
    </xf>
    <xf numFmtId="4" fontId="16" fillId="0" borderId="6" xfId="6" applyNumberFormat="1" applyFont="1" applyBorder="1" applyAlignment="1">
      <alignment vertical="center"/>
    </xf>
    <xf numFmtId="4" fontId="18" fillId="0" borderId="6" xfId="6" applyNumberFormat="1" applyFont="1" applyFill="1" applyBorder="1" applyAlignment="1">
      <alignment vertical="center"/>
    </xf>
    <xf numFmtId="0" fontId="16" fillId="0" borderId="0" xfId="6" applyFont="1"/>
    <xf numFmtId="0" fontId="17" fillId="0" borderId="0" xfId="6" applyFont="1" applyFill="1" applyAlignment="1">
      <alignment horizontal="center" vertical="center" wrapText="1"/>
    </xf>
    <xf numFmtId="0" fontId="16" fillId="0" borderId="0" xfId="6" applyFont="1" applyFill="1" applyAlignment="1">
      <alignment vertical="center" wrapText="1"/>
    </xf>
    <xf numFmtId="0" fontId="16" fillId="0" borderId="0" xfId="6" applyFont="1" applyFill="1" applyAlignment="1">
      <alignment horizontal="right" vertical="center"/>
    </xf>
    <xf numFmtId="0" fontId="16" fillId="0" borderId="0" xfId="6" applyFont="1" applyAlignment="1">
      <alignment horizontal="center" vertical="center"/>
    </xf>
    <xf numFmtId="4" fontId="17" fillId="0" borderId="0" xfId="6" applyNumberFormat="1" applyFont="1" applyFill="1" applyAlignment="1">
      <alignment horizontal="right" vertical="center"/>
    </xf>
    <xf numFmtId="0" fontId="16" fillId="0" borderId="0" xfId="6" applyFont="1" applyFill="1"/>
    <xf numFmtId="10" fontId="18" fillId="11" borderId="4" xfId="0" applyNumberFormat="1" applyFont="1" applyFill="1" applyBorder="1" applyAlignment="1">
      <alignment horizontal="right" vertical="center"/>
    </xf>
    <xf numFmtId="4" fontId="18" fillId="0" borderId="12" xfId="0" applyNumberFormat="1" applyFont="1" applyBorder="1" applyAlignment="1">
      <alignment horizontal="right" vertical="center"/>
    </xf>
    <xf numFmtId="4" fontId="18" fillId="0" borderId="16" xfId="0" applyNumberFormat="1" applyFont="1" applyBorder="1" applyAlignment="1">
      <alignment horizontal="right" vertical="center"/>
    </xf>
    <xf numFmtId="0" fontId="16" fillId="0" borderId="0" xfId="6" applyFont="1" applyAlignment="1">
      <alignment vertical="top" wrapText="1"/>
    </xf>
    <xf numFmtId="0" fontId="16" fillId="0" borderId="0" xfId="6" applyFont="1" applyAlignment="1">
      <alignment wrapText="1"/>
    </xf>
    <xf numFmtId="0" fontId="16" fillId="0" borderId="0" xfId="6" applyFont="1" applyFill="1" applyAlignment="1">
      <alignment horizontal="center"/>
    </xf>
    <xf numFmtId="4" fontId="19" fillId="9" borderId="15" xfId="6" applyNumberFormat="1" applyFont="1" applyFill="1" applyBorder="1" applyAlignment="1">
      <alignment horizontal="right" vertical="center"/>
    </xf>
    <xf numFmtId="0" fontId="18" fillId="0" borderId="0" xfId="6" applyFont="1" applyFill="1" applyAlignment="1">
      <alignment horizontal="right"/>
    </xf>
    <xf numFmtId="4" fontId="19" fillId="0" borderId="6" xfId="6" applyNumberFormat="1" applyFont="1" applyFill="1" applyBorder="1" applyAlignment="1">
      <alignment horizontal="right" vertical="center"/>
    </xf>
    <xf numFmtId="0" fontId="24" fillId="12" borderId="2" xfId="6" applyFont="1" applyFill="1" applyBorder="1" applyAlignment="1">
      <alignment horizontal="center" vertical="center" wrapText="1"/>
    </xf>
    <xf numFmtId="0" fontId="24" fillId="0" borderId="2" xfId="8" applyFont="1" applyBorder="1" applyAlignment="1">
      <alignment horizontal="left" vertical="center"/>
    </xf>
    <xf numFmtId="0" fontId="25" fillId="14" borderId="2" xfId="8" applyFont="1" applyFill="1" applyBorder="1" applyAlignment="1">
      <alignment horizontal="center" vertical="center" wrapText="1"/>
    </xf>
    <xf numFmtId="0" fontId="24" fillId="0" borderId="2" xfId="8" applyFont="1" applyBorder="1" applyAlignment="1">
      <alignment horizontal="center" vertical="center" wrapText="1"/>
    </xf>
    <xf numFmtId="0" fontId="24" fillId="0" borderId="2" xfId="8" applyFont="1" applyBorder="1" applyAlignment="1">
      <alignment horizontal="center" vertical="center"/>
    </xf>
    <xf numFmtId="3" fontId="25" fillId="9" borderId="2" xfId="17" applyNumberFormat="1" applyFont="1" applyFill="1" applyBorder="1" applyAlignment="1">
      <alignment horizontal="center" vertical="center" wrapText="1"/>
    </xf>
    <xf numFmtId="4" fontId="26" fillId="11" borderId="5" xfId="0" applyNumberFormat="1" applyFont="1" applyFill="1" applyBorder="1" applyAlignment="1">
      <alignment horizontal="center" vertical="center"/>
    </xf>
    <xf numFmtId="4" fontId="26" fillId="0" borderId="5" xfId="0" applyNumberFormat="1" applyFont="1" applyBorder="1" applyAlignment="1">
      <alignment horizontal="center" vertical="center"/>
    </xf>
    <xf numFmtId="10" fontId="26" fillId="11" borderId="2" xfId="0" applyNumberFormat="1" applyFont="1" applyFill="1" applyBorder="1" applyAlignment="1">
      <alignment horizontal="center" vertical="center"/>
    </xf>
    <xf numFmtId="4" fontId="26" fillId="0" borderId="2" xfId="0" applyNumberFormat="1" applyFont="1" applyBorder="1" applyAlignment="1">
      <alignment horizontal="center" vertical="center"/>
    </xf>
    <xf numFmtId="0" fontId="16" fillId="0" borderId="0" xfId="6" applyFont="1" applyFill="1" applyBorder="1" applyAlignment="1">
      <alignment horizontal="center" vertical="center"/>
    </xf>
    <xf numFmtId="0" fontId="17" fillId="0" borderId="0" xfId="6" applyFont="1" applyFill="1" applyBorder="1" applyAlignment="1">
      <alignment horizontal="left" vertical="top" wrapText="1"/>
    </xf>
    <xf numFmtId="0" fontId="17" fillId="0" borderId="0" xfId="6" applyFont="1" applyFill="1" applyAlignment="1">
      <alignment horizontal="left"/>
    </xf>
    <xf numFmtId="0" fontId="16" fillId="15" borderId="7" xfId="6" applyFont="1" applyFill="1" applyBorder="1" applyAlignment="1">
      <alignment horizontal="center" vertical="center"/>
    </xf>
    <xf numFmtId="0" fontId="16" fillId="15" borderId="8" xfId="6" applyFont="1" applyFill="1" applyBorder="1" applyAlignment="1">
      <alignment horizontal="center" vertical="center"/>
    </xf>
    <xf numFmtId="0" fontId="16" fillId="15" borderId="9" xfId="6" applyFont="1" applyFill="1" applyBorder="1" applyAlignment="1">
      <alignment horizontal="center" vertical="center"/>
    </xf>
    <xf numFmtId="0" fontId="16" fillId="15" borderId="10" xfId="6" applyFont="1" applyFill="1" applyBorder="1" applyAlignment="1">
      <alignment horizontal="center" vertical="center"/>
    </xf>
    <xf numFmtId="0" fontId="17" fillId="0" borderId="0" xfId="0" applyFont="1"/>
    <xf numFmtId="0" fontId="16" fillId="16" borderId="7" xfId="6" applyFont="1" applyFill="1" applyBorder="1" applyAlignment="1">
      <alignment horizontal="center" vertical="center"/>
    </xf>
    <xf numFmtId="0" fontId="16" fillId="16" borderId="8" xfId="6" applyFont="1" applyFill="1" applyBorder="1" applyAlignment="1">
      <alignment horizontal="center" vertical="center"/>
    </xf>
    <xf numFmtId="0" fontId="16" fillId="16" borderId="9" xfId="6" applyFont="1" applyFill="1" applyBorder="1" applyAlignment="1">
      <alignment horizontal="center" vertical="center"/>
    </xf>
    <xf numFmtId="0" fontId="16" fillId="4" borderId="7" xfId="6" applyFont="1" applyFill="1" applyBorder="1" applyAlignment="1">
      <alignment horizontal="center" vertical="center"/>
    </xf>
    <xf numFmtId="0" fontId="16" fillId="4" borderId="8" xfId="6" applyFont="1" applyFill="1" applyBorder="1" applyAlignment="1">
      <alignment horizontal="center" vertical="center"/>
    </xf>
    <xf numFmtId="0" fontId="16" fillId="4" borderId="9" xfId="6" applyFont="1" applyFill="1" applyBorder="1" applyAlignment="1">
      <alignment horizontal="center" vertical="center"/>
    </xf>
    <xf numFmtId="0" fontId="16" fillId="0" borderId="0" xfId="6" applyFont="1" applyFill="1" applyAlignment="1">
      <alignment horizontal="center" vertical="center"/>
    </xf>
    <xf numFmtId="0" fontId="17" fillId="0" borderId="0" xfId="6" applyFont="1" applyFill="1" applyAlignment="1">
      <alignment vertical="top" wrapText="1"/>
    </xf>
    <xf numFmtId="0" fontId="18" fillId="0" borderId="7" xfId="6" applyFont="1" applyFill="1" applyBorder="1" applyAlignment="1">
      <alignment horizontal="center"/>
    </xf>
    <xf numFmtId="0" fontId="18" fillId="0" borderId="8" xfId="6" applyFont="1" applyFill="1" applyBorder="1" applyAlignment="1">
      <alignment horizontal="center"/>
    </xf>
    <xf numFmtId="0" fontId="18" fillId="0" borderId="14" xfId="6" applyFont="1" applyFill="1" applyBorder="1" applyAlignment="1">
      <alignment horizontal="center"/>
    </xf>
  </cellXfs>
  <cellStyles count="23">
    <cellStyle name="Accent" xfId="1" xr:uid="{57ACE2D5-978C-47A5-BFF1-74F38213AF76}"/>
    <cellStyle name="Accent 1" xfId="2" xr:uid="{3E38AB67-3B1A-4C81-BFF2-D9AE15BD8E42}"/>
    <cellStyle name="Accent 2" xfId="3" xr:uid="{3F2DBB32-6813-4285-979E-9FBEA772C439}"/>
    <cellStyle name="Accent 3" xfId="4" xr:uid="{D562F6FB-9D24-44CD-AF0E-A02F5600B0A8}"/>
    <cellStyle name="Bad" xfId="5" xr:uid="{3F9F7D0B-7C49-4845-BAF5-2A7229C1D0FA}"/>
    <cellStyle name="Default" xfId="6" xr:uid="{441D579A-44BB-47A3-9EAE-B9398E8E3873}"/>
    <cellStyle name="Error" xfId="7" xr:uid="{64D8089E-4690-4902-86F4-41B125F9AF6B}"/>
    <cellStyle name="Excel Built-in Explanatory Text" xfId="8" xr:uid="{6677D0D5-018C-49E0-B371-D17C7F5CE365}"/>
    <cellStyle name="Excel_BuiltIn_Comma" xfId="9" xr:uid="{63D733C8-2433-4034-9817-9BC766E9490D}"/>
    <cellStyle name="Footnote" xfId="10" xr:uid="{42C176B0-A39C-49C5-946B-D7903BA52D8A}"/>
    <cellStyle name="Good" xfId="11" xr:uid="{1752089E-B7B2-4C39-8029-22D1231D2D85}"/>
    <cellStyle name="Heading" xfId="12" xr:uid="{48C5FECE-3E75-4AFF-BC9C-AA292D8E1225}"/>
    <cellStyle name="Heading 1" xfId="13" xr:uid="{2263360C-AC73-4E2C-BD23-2C7F95B9125C}"/>
    <cellStyle name="Heading 2" xfId="14" xr:uid="{1516470C-581B-4599-BD9B-7131FC3F6118}"/>
    <cellStyle name="Hyperlink" xfId="15" xr:uid="{F1DA2AC7-2FD2-42C5-B6E3-1B6D5C591982}"/>
    <cellStyle name="Neutral" xfId="16" xr:uid="{35F45738-CADC-4DD3-87B8-D05140B070C3}"/>
    <cellStyle name="Normalny" xfId="0" builtinId="0" customBuiltin="1"/>
    <cellStyle name="Normalny 2" xfId="17" xr:uid="{24774CEB-7130-4788-AE5F-7FCC6D99D3D7}"/>
    <cellStyle name="Note" xfId="18" xr:uid="{7197E710-2DB0-47C9-8DFF-DCCF09E46C5E}"/>
    <cellStyle name="Result" xfId="19" xr:uid="{82290B4D-EC77-4FB7-BE30-AC38A1CCE4BD}"/>
    <cellStyle name="Status" xfId="20" xr:uid="{1CC71AB2-5E22-44C6-BD83-3F8DD06AC539}"/>
    <cellStyle name="Text" xfId="21" xr:uid="{7E339746-5758-439C-A7AA-09E72FCC98C0}"/>
    <cellStyle name="Warning" xfId="22" xr:uid="{E5F0114F-00FF-4DEA-84AD-E74DC3C0EE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53459-C908-4AA2-9629-ACAE503D5113}">
  <dimension ref="A1:BL21"/>
  <sheetViews>
    <sheetView zoomScaleNormal="100" workbookViewId="0">
      <selection activeCell="F16" sqref="F16"/>
    </sheetView>
  </sheetViews>
  <sheetFormatPr defaultRowHeight="12.75"/>
  <cols>
    <col min="1" max="1" width="3.28515625" style="11" customWidth="1"/>
    <col min="2" max="2" width="22" style="11" customWidth="1"/>
    <col min="3" max="3" width="12.85546875" style="11" customWidth="1"/>
    <col min="4" max="4" width="12.5703125" style="11" customWidth="1"/>
    <col min="5" max="5" width="8.42578125" style="11" customWidth="1"/>
    <col min="6" max="6" width="8.5703125" style="11" customWidth="1"/>
    <col min="7" max="7" width="6.140625" style="11" customWidth="1"/>
    <col min="8" max="8" width="9.28515625" style="11" customWidth="1"/>
    <col min="9" max="9" width="12.42578125" style="11" customWidth="1"/>
    <col min="10" max="10" width="8.7109375" style="11" customWidth="1"/>
    <col min="11" max="11" width="11.5703125" style="11" customWidth="1"/>
    <col min="12" max="12" width="11.42578125" style="11" customWidth="1"/>
    <col min="13" max="64" width="10.42578125" style="11" customWidth="1"/>
    <col min="65" max="16384" width="9.140625" style="1"/>
  </cols>
  <sheetData>
    <row r="1" spans="1:64">
      <c r="A1" s="2" t="s">
        <v>115</v>
      </c>
    </row>
    <row r="2" spans="1:64">
      <c r="A2" s="2" t="s">
        <v>116</v>
      </c>
    </row>
    <row r="3" spans="1:64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64">
      <c r="A4" s="124" t="s">
        <v>0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64" ht="171" customHeight="1">
      <c r="A5" s="125" t="s">
        <v>123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3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</row>
    <row r="6" spans="1:64" ht="13.5" customHeight="1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5"/>
      <c r="L6" s="16"/>
      <c r="M6" s="17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</row>
    <row r="7" spans="1:64" ht="82.5" customHeight="1">
      <c r="A7" s="3" t="s">
        <v>1</v>
      </c>
      <c r="B7" s="4" t="s">
        <v>2</v>
      </c>
      <c r="C7" s="4" t="s">
        <v>117</v>
      </c>
      <c r="D7" s="3" t="s">
        <v>3</v>
      </c>
      <c r="E7" s="3" t="s">
        <v>4</v>
      </c>
      <c r="F7" s="4" t="s">
        <v>5</v>
      </c>
      <c r="G7" s="4" t="s">
        <v>6</v>
      </c>
      <c r="H7" s="4" t="s">
        <v>118</v>
      </c>
      <c r="I7" s="4" t="s">
        <v>119</v>
      </c>
      <c r="J7" s="4" t="s">
        <v>120</v>
      </c>
      <c r="K7" s="4" t="s">
        <v>7</v>
      </c>
      <c r="L7" s="4" t="s">
        <v>8</v>
      </c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</row>
    <row r="8" spans="1:64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  <c r="L8" s="5">
        <v>12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</row>
    <row r="9" spans="1:64" ht="67.900000000000006" customHeight="1" thickBot="1">
      <c r="A9" s="20">
        <v>1</v>
      </c>
      <c r="B9" s="21" t="s">
        <v>9</v>
      </c>
      <c r="C9" s="83"/>
      <c r="D9" s="22" t="s">
        <v>10</v>
      </c>
      <c r="E9" s="23" t="s">
        <v>11</v>
      </c>
      <c r="F9" s="44" t="s">
        <v>12</v>
      </c>
      <c r="G9" s="45">
        <v>1050</v>
      </c>
      <c r="H9" s="46"/>
      <c r="I9" s="41">
        <f t="shared" ref="I9" si="0">ROUND(H9*G9,2)</f>
        <v>0</v>
      </c>
      <c r="J9" s="8"/>
      <c r="K9" s="41">
        <f t="shared" ref="K9" si="1">ROUND(I9+(I9*J9),2)</f>
        <v>0</v>
      </c>
      <c r="L9" s="7">
        <f t="shared" ref="L9" si="2">ROUND(K9/G9,2)</f>
        <v>0</v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</row>
    <row r="10" spans="1:64" ht="13.5" thickBot="1">
      <c r="A10" s="25"/>
      <c r="B10" s="25"/>
      <c r="C10" s="25"/>
      <c r="D10" s="9"/>
      <c r="E10" s="26"/>
      <c r="F10" s="127" t="s">
        <v>13</v>
      </c>
      <c r="G10" s="128"/>
      <c r="H10" s="129"/>
      <c r="I10" s="43">
        <f>SUM(I9:I9)</f>
        <v>0</v>
      </c>
      <c r="J10" s="27"/>
      <c r="K10" s="42">
        <f>SUM(K9:K9)</f>
        <v>0</v>
      </c>
      <c r="L10" s="10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</row>
    <row r="11" spans="1:64">
      <c r="A11" s="28"/>
      <c r="B11" s="29"/>
      <c r="C11" s="30"/>
      <c r="D11" s="29"/>
      <c r="E11" s="29"/>
      <c r="F11" s="29"/>
      <c r="G11" s="31"/>
      <c r="H11" s="32"/>
      <c r="I11" s="33"/>
      <c r="J11" s="15"/>
      <c r="K11" s="15"/>
      <c r="L11" s="15"/>
      <c r="M11" s="34"/>
      <c r="N11" s="34"/>
    </row>
    <row r="12" spans="1:64" ht="14.25" customHeight="1"/>
    <row r="13" spans="1:64" ht="14.25" customHeight="1">
      <c r="B13" s="35"/>
      <c r="C13" s="36"/>
      <c r="D13" s="37"/>
      <c r="G13" s="38"/>
      <c r="I13" s="39"/>
      <c r="J13" s="40"/>
    </row>
    <row r="14" spans="1:64" ht="14.25" customHeight="1">
      <c r="C14" s="36"/>
      <c r="D14" s="37"/>
      <c r="G14" s="38"/>
      <c r="I14" s="39"/>
      <c r="J14" s="40"/>
    </row>
    <row r="15" spans="1:64">
      <c r="J15" s="10"/>
    </row>
    <row r="16" spans="1:64">
      <c r="L16" s="10"/>
    </row>
    <row r="17" hidden="1"/>
    <row r="18" hidden="1"/>
    <row r="19" hidden="1"/>
    <row r="20" hidden="1"/>
    <row r="21" hidden="1"/>
  </sheetData>
  <mergeCells count="4">
    <mergeCell ref="A4:L4"/>
    <mergeCell ref="A5:L5"/>
    <mergeCell ref="A6:J6"/>
    <mergeCell ref="F10:H10"/>
  </mergeCells>
  <pageMargins left="0" right="0" top="0.39370078740157483" bottom="0.39370078740157483" header="0" footer="0"/>
  <pageSetup paperSize="9" orientation="landscape" r:id="rId1"/>
  <headerFooter>
    <oddHeader>&amp;C&amp;A</oddHeader>
    <oddFooter>&amp;CStrona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6DD22-A538-4200-8B53-7D8A653AF92C}">
  <dimension ref="A1:BL15"/>
  <sheetViews>
    <sheetView workbookViewId="0">
      <selection activeCell="A5" sqref="A5:L5"/>
    </sheetView>
  </sheetViews>
  <sheetFormatPr defaultRowHeight="12.75"/>
  <cols>
    <col min="1" max="1" width="3.28515625" style="11" customWidth="1"/>
    <col min="2" max="2" width="22" style="11" customWidth="1"/>
    <col min="3" max="3" width="12.85546875" style="11" customWidth="1"/>
    <col min="4" max="4" width="12.5703125" style="11" customWidth="1"/>
    <col min="5" max="5" width="8.42578125" style="11" customWidth="1"/>
    <col min="6" max="6" width="8.5703125" style="11" customWidth="1"/>
    <col min="7" max="7" width="6.140625" style="11" customWidth="1"/>
    <col min="8" max="8" width="9.28515625" style="11" customWidth="1"/>
    <col min="9" max="9" width="12.42578125" style="11" customWidth="1"/>
    <col min="10" max="10" width="8.7109375" style="11" customWidth="1"/>
    <col min="11" max="11" width="11.5703125" style="11" customWidth="1"/>
    <col min="12" max="12" width="11.42578125" style="11" customWidth="1"/>
    <col min="13" max="64" width="10.42578125" style="11" customWidth="1"/>
    <col min="65" max="16384" width="9.140625" style="1"/>
  </cols>
  <sheetData>
    <row r="1" spans="1:64">
      <c r="A1" s="2" t="s">
        <v>142</v>
      </c>
    </row>
    <row r="2" spans="1:64">
      <c r="A2" s="2" t="s">
        <v>143</v>
      </c>
    </row>
    <row r="4" spans="1:64">
      <c r="A4" s="124" t="s">
        <v>89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64" ht="178.5" customHeight="1">
      <c r="A5" s="125" t="s">
        <v>158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3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</row>
    <row r="6" spans="1:64" ht="99" customHeight="1">
      <c r="A6" s="60" t="s">
        <v>1</v>
      </c>
      <c r="B6" s="4" t="s">
        <v>2</v>
      </c>
      <c r="C6" s="4" t="s">
        <v>117</v>
      </c>
      <c r="D6" s="3" t="s">
        <v>3</v>
      </c>
      <c r="E6" s="3" t="s">
        <v>4</v>
      </c>
      <c r="F6" s="4" t="s">
        <v>5</v>
      </c>
      <c r="G6" s="4" t="s">
        <v>6</v>
      </c>
      <c r="H6" s="4" t="s">
        <v>118</v>
      </c>
      <c r="I6" s="4" t="s">
        <v>119</v>
      </c>
      <c r="J6" s="4" t="s">
        <v>120</v>
      </c>
      <c r="K6" s="4" t="s">
        <v>7</v>
      </c>
      <c r="L6" s="4" t="s">
        <v>8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</row>
    <row r="7" spans="1:64">
      <c r="A7" s="47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</row>
    <row r="8" spans="1:64" ht="87.75" customHeight="1" thickBot="1">
      <c r="A8" s="20">
        <v>1</v>
      </c>
      <c r="B8" s="22" t="s">
        <v>90</v>
      </c>
      <c r="C8" s="90"/>
      <c r="D8" s="92" t="s">
        <v>41</v>
      </c>
      <c r="E8" s="23" t="s">
        <v>91</v>
      </c>
      <c r="F8" s="44" t="s">
        <v>22</v>
      </c>
      <c r="G8" s="53">
        <v>1000</v>
      </c>
      <c r="H8" s="46"/>
      <c r="I8" s="41">
        <f t="shared" ref="I8" si="0">ROUND(H8*G8,2)</f>
        <v>0</v>
      </c>
      <c r="J8" s="8"/>
      <c r="K8" s="41">
        <f>ROUND(I8+(I8*J8),2)</f>
        <v>0</v>
      </c>
      <c r="L8" s="7">
        <f>ROUND(K8/G8,2)</f>
        <v>0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</row>
    <row r="9" spans="1:64" ht="13.5" thickBot="1">
      <c r="A9" s="25"/>
      <c r="B9" s="25"/>
      <c r="C9" s="25"/>
      <c r="D9" s="9"/>
      <c r="E9" s="26"/>
      <c r="F9" s="135" t="s">
        <v>13</v>
      </c>
      <c r="G9" s="136"/>
      <c r="H9" s="137"/>
      <c r="I9" s="43">
        <f>SUM(I8:I8)</f>
        <v>0</v>
      </c>
      <c r="J9" s="27"/>
      <c r="K9" s="42">
        <f>SUM(K8:K8)</f>
        <v>0</v>
      </c>
      <c r="L9" s="10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</row>
    <row r="10" spans="1:64">
      <c r="A10" s="28"/>
      <c r="B10" s="29"/>
      <c r="C10" s="30"/>
      <c r="D10" s="29"/>
      <c r="E10" s="29"/>
      <c r="F10" s="29"/>
      <c r="G10" s="31"/>
      <c r="H10" s="32"/>
      <c r="I10" s="33"/>
      <c r="J10" s="15"/>
      <c r="K10" s="15"/>
      <c r="L10" s="15"/>
      <c r="M10" s="34"/>
      <c r="N10" s="34"/>
    </row>
    <row r="11" spans="1:64" ht="14.25" customHeight="1"/>
    <row r="12" spans="1:64" ht="14.25" customHeight="1">
      <c r="B12" s="35"/>
      <c r="C12" s="36"/>
      <c r="D12" s="37"/>
      <c r="G12" s="38"/>
      <c r="I12" s="39"/>
      <c r="J12" s="40"/>
    </row>
    <row r="13" spans="1:64" ht="14.25" customHeight="1">
      <c r="C13" s="36"/>
      <c r="D13" s="37"/>
      <c r="G13" s="38"/>
      <c r="I13" s="39"/>
      <c r="J13" s="40"/>
    </row>
    <row r="14" spans="1:64">
      <c r="J14" s="10"/>
    </row>
    <row r="15" spans="1:64">
      <c r="L15" s="10"/>
    </row>
  </sheetData>
  <mergeCells count="3">
    <mergeCell ref="A4:L4"/>
    <mergeCell ref="A5:L5"/>
    <mergeCell ref="F9:H9"/>
  </mergeCells>
  <pageMargins left="0" right="0" top="0.39370078740157483" bottom="0.39370078740157483" header="0" footer="0"/>
  <pageSetup paperSize="9" orientation="landscape" r:id="rId1"/>
  <headerFooter>
    <oddHeader>&amp;C&amp;A</oddHeader>
    <oddFooter>&amp;CStrona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56B37-75F9-42B5-96CB-E219E059D5AA}">
  <dimension ref="A1:BL16"/>
  <sheetViews>
    <sheetView workbookViewId="0">
      <selection activeCell="A5" sqref="A5:L5"/>
    </sheetView>
  </sheetViews>
  <sheetFormatPr defaultRowHeight="12.75"/>
  <cols>
    <col min="1" max="1" width="3.28515625" style="11" customWidth="1"/>
    <col min="2" max="2" width="18.7109375" style="11" customWidth="1"/>
    <col min="3" max="3" width="12.85546875" style="11" customWidth="1"/>
    <col min="4" max="4" width="17" style="11" customWidth="1"/>
    <col min="5" max="5" width="10.42578125" style="11" customWidth="1"/>
    <col min="6" max="6" width="7.140625" style="11" customWidth="1"/>
    <col min="7" max="7" width="6.140625" style="11" customWidth="1"/>
    <col min="8" max="8" width="9.28515625" style="11" customWidth="1"/>
    <col min="9" max="9" width="12.42578125" style="11" customWidth="1"/>
    <col min="10" max="10" width="8.7109375" style="11" customWidth="1"/>
    <col min="11" max="11" width="10.28515625" style="11" customWidth="1"/>
    <col min="12" max="12" width="11.42578125" style="11" customWidth="1"/>
    <col min="13" max="64" width="10.42578125" style="11" customWidth="1"/>
    <col min="65" max="16384" width="9.140625" style="1"/>
  </cols>
  <sheetData>
    <row r="1" spans="1:64">
      <c r="A1" s="2" t="s">
        <v>145</v>
      </c>
    </row>
    <row r="2" spans="1:64">
      <c r="A2" s="2" t="s">
        <v>147</v>
      </c>
      <c r="B2" s="55"/>
      <c r="C2" s="55"/>
      <c r="D2" s="55"/>
      <c r="E2" s="55"/>
      <c r="F2" s="55"/>
      <c r="G2" s="55"/>
      <c r="H2" s="55"/>
      <c r="I2" s="56"/>
      <c r="J2" s="57"/>
      <c r="K2" s="55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</row>
    <row r="3" spans="1:64" ht="14.25" customHeight="1">
      <c r="A3" s="55"/>
      <c r="B3" s="55"/>
      <c r="C3" s="55"/>
      <c r="D3" s="55"/>
      <c r="E3" s="55"/>
      <c r="F3" s="55"/>
      <c r="G3" s="58"/>
      <c r="H3" s="58"/>
      <c r="I3" s="131"/>
      <c r="J3" s="131"/>
      <c r="K3" s="131"/>
      <c r="L3" s="131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</row>
    <row r="4" spans="1:64">
      <c r="A4" s="124" t="s">
        <v>92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64" ht="173.25" customHeight="1">
      <c r="A5" s="125" t="s">
        <v>159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3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</row>
    <row r="6" spans="1:64" ht="102" customHeight="1">
      <c r="A6" s="60" t="s">
        <v>1</v>
      </c>
      <c r="B6" s="4" t="s">
        <v>2</v>
      </c>
      <c r="C6" s="4" t="s">
        <v>117</v>
      </c>
      <c r="D6" s="3" t="s">
        <v>3</v>
      </c>
      <c r="E6" s="3" t="s">
        <v>4</v>
      </c>
      <c r="F6" s="4" t="s">
        <v>5</v>
      </c>
      <c r="G6" s="4" t="s">
        <v>6</v>
      </c>
      <c r="H6" s="4" t="s">
        <v>118</v>
      </c>
      <c r="I6" s="4" t="s">
        <v>119</v>
      </c>
      <c r="J6" s="4" t="s">
        <v>120</v>
      </c>
      <c r="K6" s="4" t="s">
        <v>7</v>
      </c>
      <c r="L6" s="4" t="s">
        <v>8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</row>
    <row r="7" spans="1:64">
      <c r="A7" s="47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</row>
    <row r="8" spans="1:64" ht="122.25" customHeight="1">
      <c r="A8" s="20">
        <v>1</v>
      </c>
      <c r="B8" s="21" t="s">
        <v>93</v>
      </c>
      <c r="C8" s="83"/>
      <c r="D8" s="22" t="s">
        <v>94</v>
      </c>
      <c r="E8" s="23" t="s">
        <v>16</v>
      </c>
      <c r="F8" s="23" t="s">
        <v>12</v>
      </c>
      <c r="G8" s="51">
        <v>24000</v>
      </c>
      <c r="H8" s="46"/>
      <c r="I8" s="41">
        <f t="shared" ref="I8:I9" si="0">ROUND(H8*G8,2)</f>
        <v>0</v>
      </c>
      <c r="J8" s="8"/>
      <c r="K8" s="41">
        <f>ROUND(I8+(I8*J8),2)</f>
        <v>0</v>
      </c>
      <c r="L8" s="7">
        <f>ROUND(K8/G8,2)</f>
        <v>0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</row>
    <row r="9" spans="1:64" ht="137.25" customHeight="1" thickBot="1">
      <c r="A9" s="48">
        <v>2</v>
      </c>
      <c r="B9" s="21" t="s">
        <v>93</v>
      </c>
      <c r="C9" s="83"/>
      <c r="D9" s="22" t="s">
        <v>94</v>
      </c>
      <c r="E9" s="23" t="s">
        <v>95</v>
      </c>
      <c r="F9" s="44" t="s">
        <v>12</v>
      </c>
      <c r="G9" s="53">
        <v>28000</v>
      </c>
      <c r="H9" s="46"/>
      <c r="I9" s="41">
        <f t="shared" si="0"/>
        <v>0</v>
      </c>
      <c r="J9" s="8"/>
      <c r="K9" s="41">
        <f>ROUND(I9+(I9*J9),2)</f>
        <v>0</v>
      </c>
      <c r="L9" s="7">
        <f>ROUND(K9/G9,2)</f>
        <v>0</v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</row>
    <row r="10" spans="1:64" ht="13.5" thickBot="1">
      <c r="A10" s="25"/>
      <c r="B10" s="25"/>
      <c r="C10" s="25"/>
      <c r="D10" s="9"/>
      <c r="E10" s="26"/>
      <c r="F10" s="127" t="s">
        <v>13</v>
      </c>
      <c r="G10" s="128"/>
      <c r="H10" s="129"/>
      <c r="I10" s="43">
        <f>SUM(I8:I9)</f>
        <v>0</v>
      </c>
      <c r="J10" s="27"/>
      <c r="K10" s="42">
        <f>SUM(K8:K9)</f>
        <v>0</v>
      </c>
      <c r="L10" s="10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</row>
    <row r="11" spans="1:64">
      <c r="A11" s="28"/>
      <c r="B11" s="29"/>
      <c r="C11" s="30"/>
      <c r="D11" s="29"/>
      <c r="E11" s="29"/>
      <c r="F11" s="29"/>
      <c r="G11" s="31"/>
      <c r="H11" s="32"/>
      <c r="I11" s="33"/>
      <c r="J11" s="15"/>
      <c r="K11" s="15"/>
      <c r="L11" s="15"/>
      <c r="M11" s="34"/>
      <c r="N11" s="34"/>
    </row>
    <row r="12" spans="1:64" ht="14.25" customHeight="1"/>
    <row r="13" spans="1:64" ht="14.25" customHeight="1">
      <c r="C13" s="36"/>
      <c r="D13" s="37"/>
      <c r="G13" s="38"/>
      <c r="I13" s="39"/>
      <c r="J13" s="40"/>
    </row>
    <row r="14" spans="1:64" ht="14.25" customHeight="1">
      <c r="C14" s="36"/>
      <c r="D14" s="37"/>
      <c r="G14" s="38"/>
      <c r="I14" s="39"/>
      <c r="J14" s="40"/>
    </row>
    <row r="15" spans="1:64">
      <c r="J15" s="10"/>
    </row>
    <row r="16" spans="1:64">
      <c r="L16" s="10"/>
    </row>
  </sheetData>
  <mergeCells count="4">
    <mergeCell ref="F10:H10"/>
    <mergeCell ref="I3:L3"/>
    <mergeCell ref="A4:L4"/>
    <mergeCell ref="A5:L5"/>
  </mergeCells>
  <pageMargins left="0" right="0" top="0.39370078740157483" bottom="0.39370078740157483" header="0" footer="0"/>
  <pageSetup paperSize="9" orientation="landscape" r:id="rId1"/>
  <headerFooter>
    <oddHeader>&amp;C&amp;A</oddHeader>
    <oddFooter>&amp;CStrona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C244B-C2C3-4DE4-B22C-860A1BC0EE11}">
  <dimension ref="A1:BL15"/>
  <sheetViews>
    <sheetView workbookViewId="0">
      <selection activeCell="H15" sqref="H15"/>
    </sheetView>
  </sheetViews>
  <sheetFormatPr defaultRowHeight="12.75"/>
  <cols>
    <col min="1" max="1" width="3.28515625" style="11" customWidth="1"/>
    <col min="2" max="2" width="22" style="11" customWidth="1"/>
    <col min="3" max="3" width="12.85546875" style="11" customWidth="1"/>
    <col min="4" max="4" width="12.5703125" style="11" customWidth="1"/>
    <col min="5" max="5" width="10.42578125" style="11" customWidth="1"/>
    <col min="6" max="6" width="11.42578125" style="11" customWidth="1"/>
    <col min="7" max="7" width="6.140625" style="11" customWidth="1"/>
    <col min="8" max="8" width="9.28515625" style="11" customWidth="1"/>
    <col min="9" max="9" width="12.42578125" style="11" customWidth="1"/>
    <col min="10" max="10" width="8.7109375" style="11" customWidth="1"/>
    <col min="11" max="11" width="10.28515625" style="11" customWidth="1"/>
    <col min="12" max="12" width="11.42578125" style="11" customWidth="1"/>
    <col min="13" max="64" width="10.42578125" style="11" customWidth="1"/>
    <col min="65" max="16384" width="9.140625" style="1"/>
  </cols>
  <sheetData>
    <row r="1" spans="1:64">
      <c r="A1" s="2" t="s">
        <v>148</v>
      </c>
    </row>
    <row r="2" spans="1:64">
      <c r="A2" s="2" t="s">
        <v>146</v>
      </c>
      <c r="B2" s="55"/>
      <c r="C2" s="55"/>
      <c r="D2" s="55"/>
      <c r="E2" s="55"/>
      <c r="F2" s="55"/>
      <c r="G2" s="55"/>
      <c r="H2" s="55"/>
      <c r="I2" s="56"/>
      <c r="J2" s="57"/>
      <c r="K2" s="55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</row>
    <row r="3" spans="1:64" ht="14.25" customHeight="1">
      <c r="A3" s="55"/>
      <c r="B3" s="55"/>
      <c r="C3" s="55"/>
      <c r="D3" s="55"/>
      <c r="E3" s="55"/>
      <c r="F3" s="55"/>
      <c r="G3" s="58"/>
      <c r="H3" s="58"/>
      <c r="I3" s="131"/>
      <c r="J3" s="131"/>
      <c r="K3" s="131"/>
      <c r="L3" s="131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</row>
    <row r="4" spans="1:64">
      <c r="A4" s="124" t="s">
        <v>96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64" ht="173.25" customHeight="1">
      <c r="A5" s="125" t="s">
        <v>149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3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</row>
    <row r="6" spans="1:64" ht="102" customHeight="1">
      <c r="A6" s="60" t="s">
        <v>1</v>
      </c>
      <c r="B6" s="4" t="s">
        <v>2</v>
      </c>
      <c r="C6" s="4" t="s">
        <v>117</v>
      </c>
      <c r="D6" s="3" t="s">
        <v>3</v>
      </c>
      <c r="E6" s="3" t="s">
        <v>4</v>
      </c>
      <c r="F6" s="4" t="s">
        <v>5</v>
      </c>
      <c r="G6" s="4" t="s">
        <v>6</v>
      </c>
      <c r="H6" s="4" t="s">
        <v>118</v>
      </c>
      <c r="I6" s="4" t="s">
        <v>119</v>
      </c>
      <c r="J6" s="4" t="s">
        <v>120</v>
      </c>
      <c r="K6" s="4" t="s">
        <v>7</v>
      </c>
      <c r="L6" s="4" t="s">
        <v>8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</row>
    <row r="7" spans="1:64" ht="23.25" customHeight="1">
      <c r="A7" s="47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</row>
    <row r="8" spans="1:64" ht="70.150000000000006" customHeight="1" thickBot="1">
      <c r="A8" s="20">
        <v>1</v>
      </c>
      <c r="B8" s="22" t="s">
        <v>97</v>
      </c>
      <c r="C8" s="90"/>
      <c r="D8" s="92" t="s">
        <v>69</v>
      </c>
      <c r="E8" s="23" t="s">
        <v>17</v>
      </c>
      <c r="F8" s="44" t="s">
        <v>98</v>
      </c>
      <c r="G8" s="53">
        <v>1200</v>
      </c>
      <c r="H8" s="46"/>
      <c r="I8" s="41">
        <f>ROUND(H8*G8,2)</f>
        <v>0</v>
      </c>
      <c r="J8" s="8"/>
      <c r="K8" s="41">
        <f>ROUND(I8+(I8*J8),2)</f>
        <v>0</v>
      </c>
      <c r="L8" s="7">
        <f>ROUND(K8/G8,2)</f>
        <v>0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</row>
    <row r="9" spans="1:64" ht="13.5" thickBot="1">
      <c r="A9" s="25"/>
      <c r="B9" s="25"/>
      <c r="C9" s="25"/>
      <c r="D9" s="9"/>
      <c r="E9" s="26"/>
      <c r="F9" s="127" t="s">
        <v>13</v>
      </c>
      <c r="G9" s="128"/>
      <c r="H9" s="129"/>
      <c r="I9" s="43">
        <f>SUM(I8:I8)</f>
        <v>0</v>
      </c>
      <c r="J9" s="27"/>
      <c r="K9" s="42">
        <f>SUM(K8)</f>
        <v>0</v>
      </c>
      <c r="L9" s="10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</row>
    <row r="10" spans="1:64">
      <c r="A10" s="28"/>
      <c r="B10" s="29"/>
      <c r="C10" s="30"/>
      <c r="D10" s="29"/>
      <c r="E10" s="29"/>
      <c r="F10" s="29"/>
      <c r="G10" s="31"/>
      <c r="H10" s="32"/>
      <c r="I10" s="33"/>
      <c r="J10" s="15"/>
      <c r="K10" s="15"/>
      <c r="L10" s="15"/>
      <c r="M10" s="34"/>
      <c r="N10" s="34"/>
    </row>
    <row r="11" spans="1:64" ht="14.25" customHeight="1"/>
    <row r="12" spans="1:64" ht="14.25" customHeight="1">
      <c r="C12" s="36"/>
      <c r="D12" s="37"/>
      <c r="G12" s="38"/>
      <c r="I12" s="39"/>
      <c r="J12" s="40"/>
    </row>
    <row r="13" spans="1:64" ht="14.25" customHeight="1">
      <c r="C13" s="36"/>
      <c r="D13" s="37"/>
      <c r="G13" s="38"/>
      <c r="I13" s="39"/>
      <c r="J13" s="40"/>
    </row>
    <row r="14" spans="1:64">
      <c r="J14" s="10"/>
    </row>
    <row r="15" spans="1:64">
      <c r="L15" s="10"/>
    </row>
  </sheetData>
  <mergeCells count="4">
    <mergeCell ref="F9:H9"/>
    <mergeCell ref="I3:L3"/>
    <mergeCell ref="A4:L4"/>
    <mergeCell ref="A5:L5"/>
  </mergeCells>
  <pageMargins left="0" right="0" top="0.39370078740157483" bottom="0.39370078740157483" header="0" footer="0"/>
  <pageSetup paperSize="9" orientation="landscape" r:id="rId1"/>
  <headerFooter>
    <oddHeader>&amp;C&amp;A</oddHeader>
    <oddFooter>&amp;CStrona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91189-1D07-4135-87D5-6D3CA3D8447A}">
  <dimension ref="A1:BL10"/>
  <sheetViews>
    <sheetView workbookViewId="0">
      <selection activeCell="F8" sqref="F8:H8"/>
    </sheetView>
  </sheetViews>
  <sheetFormatPr defaultRowHeight="12.75"/>
  <cols>
    <col min="1" max="1" width="3.28515625" style="11" customWidth="1"/>
    <col min="2" max="2" width="18" style="11" customWidth="1"/>
    <col min="3" max="3" width="10" style="11" customWidth="1"/>
    <col min="4" max="4" width="12" style="11" customWidth="1"/>
    <col min="5" max="5" width="13.7109375" style="11" customWidth="1"/>
    <col min="6" max="6" width="12.42578125" style="11" customWidth="1"/>
    <col min="7" max="7" width="6.5703125" style="11" customWidth="1"/>
    <col min="8" max="8" width="12" style="11" customWidth="1"/>
    <col min="9" max="9" width="15.42578125" style="11" customWidth="1"/>
    <col min="10" max="10" width="10.42578125" style="11" customWidth="1"/>
    <col min="11" max="11" width="12.28515625" style="11" customWidth="1"/>
    <col min="12" max="12" width="11.42578125" style="11" customWidth="1"/>
    <col min="13" max="64" width="10.42578125" style="11" customWidth="1"/>
    <col min="65" max="16384" width="9.140625" style="1"/>
  </cols>
  <sheetData>
    <row r="1" spans="1:64">
      <c r="A1" s="2" t="s">
        <v>150</v>
      </c>
      <c r="B1" s="62"/>
      <c r="C1" s="55"/>
      <c r="D1" s="55"/>
      <c r="E1" s="55"/>
      <c r="F1" s="55"/>
      <c r="G1" s="55"/>
      <c r="H1" s="55"/>
      <c r="I1" s="56"/>
      <c r="J1" s="57"/>
      <c r="K1" s="55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</row>
    <row r="2" spans="1:64" ht="14.25" customHeight="1">
      <c r="A2" s="2" t="s">
        <v>151</v>
      </c>
      <c r="B2" s="55"/>
      <c r="C2" s="55"/>
      <c r="D2" s="55"/>
      <c r="E2" s="55"/>
      <c r="F2" s="55"/>
      <c r="G2" s="58"/>
      <c r="H2" s="58"/>
      <c r="I2" s="131"/>
      <c r="J2" s="131"/>
      <c r="K2" s="131"/>
      <c r="L2" s="131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</row>
    <row r="3" spans="1:64" ht="40.5" customHeight="1">
      <c r="A3" s="138" t="s">
        <v>99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64" ht="162" customHeight="1">
      <c r="A4" s="139" t="s">
        <v>152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94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</row>
    <row r="5" spans="1:64" ht="110.25" customHeight="1">
      <c r="A5" s="60" t="s">
        <v>1</v>
      </c>
      <c r="B5" s="4" t="s">
        <v>2</v>
      </c>
      <c r="C5" s="4" t="s">
        <v>117</v>
      </c>
      <c r="D5" s="3" t="s">
        <v>3</v>
      </c>
      <c r="E5" s="3" t="s">
        <v>4</v>
      </c>
      <c r="F5" s="4" t="s">
        <v>5</v>
      </c>
      <c r="G5" s="4" t="s">
        <v>6</v>
      </c>
      <c r="H5" s="4" t="s">
        <v>118</v>
      </c>
      <c r="I5" s="4" t="s">
        <v>119</v>
      </c>
      <c r="J5" s="4" t="s">
        <v>120</v>
      </c>
      <c r="K5" s="4" t="s">
        <v>7</v>
      </c>
      <c r="L5" s="4" t="s">
        <v>8</v>
      </c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</row>
    <row r="6" spans="1:64">
      <c r="A6" s="47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</row>
    <row r="7" spans="1:64" ht="77.25" customHeight="1" thickBot="1">
      <c r="A7" s="48">
        <v>1</v>
      </c>
      <c r="B7" s="92" t="s">
        <v>100</v>
      </c>
      <c r="C7" s="83"/>
      <c r="D7" s="92" t="s">
        <v>94</v>
      </c>
      <c r="E7" s="23" t="s">
        <v>16</v>
      </c>
      <c r="F7" s="44" t="s">
        <v>12</v>
      </c>
      <c r="G7" s="45">
        <v>305</v>
      </c>
      <c r="H7" s="46"/>
      <c r="I7" s="41">
        <f>ROUND(H7*G7,2)</f>
        <v>0</v>
      </c>
      <c r="J7" s="8"/>
      <c r="K7" s="41">
        <f>ROUND(I7+(I7*J7),2)</f>
        <v>0</v>
      </c>
      <c r="L7" s="7">
        <f>ROUND(K7/G7,2)</f>
        <v>0</v>
      </c>
    </row>
    <row r="8" spans="1:64" ht="18.75" customHeight="1" thickBot="1">
      <c r="A8" s="19"/>
      <c r="B8" s="19"/>
      <c r="C8" s="36"/>
      <c r="D8" s="19"/>
      <c r="E8" s="19"/>
      <c r="F8" s="127" t="s">
        <v>13</v>
      </c>
      <c r="G8" s="128"/>
      <c r="H8" s="129"/>
      <c r="I8" s="96">
        <f>SUM(I7:I7)</f>
        <v>0</v>
      </c>
      <c r="J8" s="19"/>
      <c r="K8" s="97">
        <f>SUM(K7:K7)</f>
        <v>0</v>
      </c>
      <c r="L8" s="10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</row>
    <row r="9" spans="1:64">
      <c r="A9" s="98"/>
      <c r="B9" s="99"/>
      <c r="C9" s="100"/>
      <c r="D9" s="99"/>
      <c r="E9" s="99"/>
      <c r="F9" s="99"/>
      <c r="G9" s="101"/>
      <c r="H9" s="102"/>
      <c r="I9" s="103"/>
      <c r="M9" s="34"/>
      <c r="N9" s="34"/>
    </row>
    <row r="10" spans="1:64" ht="14.25" customHeight="1">
      <c r="B10" s="104"/>
    </row>
  </sheetData>
  <mergeCells count="4">
    <mergeCell ref="F8:H8"/>
    <mergeCell ref="I2:L2"/>
    <mergeCell ref="A3:L3"/>
    <mergeCell ref="A4:L4"/>
  </mergeCells>
  <pageMargins left="0" right="0" top="0.39370078740157483" bottom="0.39370078740157483" header="0" footer="0"/>
  <pageSetup paperSize="9" orientation="landscape" r:id="rId1"/>
  <headerFooter>
    <oddHeader>&amp;C&amp;A</oddHeader>
    <oddFooter>&amp;CStrona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C360C-C257-447D-8DF4-E326E552CB23}">
  <dimension ref="A1:AMJ11"/>
  <sheetViews>
    <sheetView workbookViewId="0">
      <selection activeCell="K17" sqref="K17"/>
    </sheetView>
  </sheetViews>
  <sheetFormatPr defaultRowHeight="12.75"/>
  <cols>
    <col min="1" max="1" width="5.42578125" style="11" customWidth="1"/>
    <col min="2" max="2" width="20.140625" style="11" customWidth="1"/>
    <col min="3" max="3" width="10.85546875" style="11" customWidth="1"/>
    <col min="4" max="4" width="13.140625" style="11" customWidth="1"/>
    <col min="5" max="5" width="12.28515625" style="11" customWidth="1"/>
    <col min="6" max="6" width="11.5703125" style="11" customWidth="1"/>
    <col min="7" max="7" width="9.42578125" style="11" customWidth="1"/>
    <col min="8" max="8" width="10" style="11" customWidth="1"/>
    <col min="9" max="9" width="13.140625" style="11" customWidth="1"/>
    <col min="10" max="10" width="7.7109375" style="11" customWidth="1"/>
    <col min="11" max="11" width="11.140625" style="11" customWidth="1"/>
    <col min="12" max="12" width="11.7109375" style="11" customWidth="1"/>
    <col min="13" max="13" width="12.42578125" style="11" customWidth="1"/>
    <col min="14" max="64" width="10.42578125" style="11" customWidth="1"/>
    <col min="65" max="1024" width="10.42578125" style="10" customWidth="1"/>
    <col min="1025" max="16384" width="9.140625" style="1"/>
  </cols>
  <sheetData>
    <row r="1" spans="1:64">
      <c r="A1" s="2" t="s">
        <v>153</v>
      </c>
    </row>
    <row r="2" spans="1:64">
      <c r="A2" s="2" t="s">
        <v>154</v>
      </c>
    </row>
    <row r="3" spans="1:64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64">
      <c r="A4" s="124" t="s">
        <v>101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64" ht="178.5" customHeight="1">
      <c r="A5" s="125" t="s">
        <v>127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08"/>
      <c r="N5" s="109"/>
      <c r="O5" s="109"/>
      <c r="P5" s="109"/>
      <c r="Q5" s="109"/>
      <c r="R5" s="109"/>
      <c r="S5" s="109"/>
      <c r="T5" s="109"/>
      <c r="U5" s="109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</row>
    <row r="6" spans="1:64" ht="99.75" customHeight="1">
      <c r="A6" s="60" t="s">
        <v>1</v>
      </c>
      <c r="B6" s="4" t="s">
        <v>2</v>
      </c>
      <c r="C6" s="4" t="s">
        <v>117</v>
      </c>
      <c r="D6" s="3" t="s">
        <v>3</v>
      </c>
      <c r="E6" s="3" t="s">
        <v>4</v>
      </c>
      <c r="F6" s="4" t="s">
        <v>5</v>
      </c>
      <c r="G6" s="4" t="s">
        <v>6</v>
      </c>
      <c r="H6" s="4" t="s">
        <v>118</v>
      </c>
      <c r="I6" s="4" t="s">
        <v>119</v>
      </c>
      <c r="J6" s="4" t="s">
        <v>120</v>
      </c>
      <c r="K6" s="4" t="s">
        <v>7</v>
      </c>
      <c r="L6" s="4" t="s">
        <v>8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</row>
    <row r="7" spans="1:64">
      <c r="A7" s="47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</row>
    <row r="8" spans="1:64" ht="32.1" customHeight="1">
      <c r="A8" s="20">
        <v>1</v>
      </c>
      <c r="B8" s="21" t="s">
        <v>102</v>
      </c>
      <c r="C8" s="83"/>
      <c r="D8" s="22" t="s">
        <v>103</v>
      </c>
      <c r="E8" s="23" t="s">
        <v>104</v>
      </c>
      <c r="F8" s="23" t="s">
        <v>105</v>
      </c>
      <c r="G8" s="24">
        <v>1350</v>
      </c>
      <c r="H8" s="46"/>
      <c r="I8" s="41">
        <f>ROUND(H8*G8,2)</f>
        <v>0</v>
      </c>
      <c r="J8" s="8"/>
      <c r="K8" s="41">
        <f>ROUND(I8+(I8*J8),2)</f>
        <v>0</v>
      </c>
      <c r="L8" s="7">
        <f>ROUND(K8/G8,2)</f>
        <v>0</v>
      </c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</row>
    <row r="9" spans="1:64" ht="29.1" customHeight="1">
      <c r="A9" s="48">
        <v>2</v>
      </c>
      <c r="B9" s="21" t="s">
        <v>102</v>
      </c>
      <c r="C9" s="83"/>
      <c r="D9" s="22" t="s">
        <v>103</v>
      </c>
      <c r="E9" s="23" t="s">
        <v>106</v>
      </c>
      <c r="F9" s="23" t="s">
        <v>105</v>
      </c>
      <c r="G9" s="24">
        <v>1350</v>
      </c>
      <c r="H9" s="46"/>
      <c r="I9" s="41">
        <f t="shared" ref="I9:I10" si="0">ROUND(H9*G9,2)</f>
        <v>0</v>
      </c>
      <c r="J9" s="8"/>
      <c r="K9" s="41">
        <f t="shared" ref="K9:K10" si="1">ROUND(I9+(I9*J9),2)</f>
        <v>0</v>
      </c>
      <c r="L9" s="7">
        <f t="shared" ref="L9:L10" si="2">ROUND(K9/G9,2)</f>
        <v>0</v>
      </c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</row>
    <row r="10" spans="1:64" ht="26.25" thickBot="1">
      <c r="A10" s="48">
        <v>3</v>
      </c>
      <c r="B10" s="21" t="s">
        <v>107</v>
      </c>
      <c r="C10" s="83"/>
      <c r="D10" s="22" t="s">
        <v>103</v>
      </c>
      <c r="E10" s="23" t="s">
        <v>108</v>
      </c>
      <c r="F10" s="44" t="s">
        <v>109</v>
      </c>
      <c r="G10" s="45">
        <v>220</v>
      </c>
      <c r="H10" s="46"/>
      <c r="I10" s="41">
        <f t="shared" si="0"/>
        <v>0</v>
      </c>
      <c r="J10" s="105"/>
      <c r="K10" s="106">
        <f t="shared" si="1"/>
        <v>0</v>
      </c>
      <c r="L10" s="107">
        <f t="shared" si="2"/>
        <v>0</v>
      </c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</row>
    <row r="11" spans="1:64" ht="13.5" thickBot="1">
      <c r="C11" s="110"/>
      <c r="F11" s="140" t="s">
        <v>110</v>
      </c>
      <c r="G11" s="141"/>
      <c r="H11" s="142"/>
      <c r="I11" s="111">
        <f>SUM(I8:I10)</f>
        <v>0</v>
      </c>
      <c r="J11" s="112"/>
      <c r="K11" s="112"/>
      <c r="L11" s="113">
        <f>SUM(L8:L10)</f>
        <v>0</v>
      </c>
    </row>
  </sheetData>
  <mergeCells count="3">
    <mergeCell ref="A4:L4"/>
    <mergeCell ref="A5:L5"/>
    <mergeCell ref="F11:H11"/>
  </mergeCells>
  <pageMargins left="0" right="0" top="0.39370078740157483" bottom="0.39370078740157483" header="0" footer="0"/>
  <pageSetup paperSize="9" orientation="landscape" r:id="rId1"/>
  <headerFooter>
    <oddHeader>&amp;C&amp;A</oddHeader>
    <oddFooter>&amp;CStrona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9FEE3-6818-43E1-B923-4FA7500D2CC3}">
  <dimension ref="A1:BL14"/>
  <sheetViews>
    <sheetView workbookViewId="0">
      <selection activeCell="I14" sqref="I14"/>
    </sheetView>
  </sheetViews>
  <sheetFormatPr defaultRowHeight="12.75"/>
  <cols>
    <col min="1" max="1" width="3.28515625" style="11" customWidth="1"/>
    <col min="2" max="2" width="22" style="11" customWidth="1"/>
    <col min="3" max="3" width="12.85546875" style="11" customWidth="1"/>
    <col min="4" max="4" width="12.5703125" style="11" customWidth="1"/>
    <col min="5" max="5" width="8.42578125" style="11" customWidth="1"/>
    <col min="6" max="6" width="8.5703125" style="11" customWidth="1"/>
    <col min="7" max="7" width="6.7109375" style="11" customWidth="1"/>
    <col min="8" max="8" width="9.28515625" style="11" customWidth="1"/>
    <col min="9" max="9" width="12.42578125" style="11" customWidth="1"/>
    <col min="10" max="10" width="8.7109375" style="11" customWidth="1"/>
    <col min="11" max="11" width="11.5703125" style="11" customWidth="1"/>
    <col min="12" max="12" width="11.42578125" style="11" customWidth="1"/>
    <col min="13" max="64" width="10.42578125" style="11" customWidth="1"/>
    <col min="65" max="16384" width="9.140625" style="1"/>
  </cols>
  <sheetData>
    <row r="1" spans="1:64">
      <c r="A1" s="2" t="s">
        <v>156</v>
      </c>
    </row>
    <row r="2" spans="1:64">
      <c r="A2" s="2" t="s">
        <v>157</v>
      </c>
    </row>
    <row r="3" spans="1:64">
      <c r="A3" s="124" t="s">
        <v>111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64" ht="182.25" customHeight="1">
      <c r="A4" s="125" t="s">
        <v>155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3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</row>
    <row r="5" spans="1:64" ht="107.25" customHeight="1">
      <c r="A5" s="60" t="s">
        <v>1</v>
      </c>
      <c r="B5" s="4" t="s">
        <v>2</v>
      </c>
      <c r="C5" s="4" t="s">
        <v>117</v>
      </c>
      <c r="D5" s="3" t="s">
        <v>3</v>
      </c>
      <c r="E5" s="3" t="s">
        <v>4</v>
      </c>
      <c r="F5" s="4" t="s">
        <v>5</v>
      </c>
      <c r="G5" s="4" t="s">
        <v>6</v>
      </c>
      <c r="H5" s="4" t="s">
        <v>118</v>
      </c>
      <c r="I5" s="4" t="s">
        <v>119</v>
      </c>
      <c r="J5" s="4" t="s">
        <v>120</v>
      </c>
      <c r="K5" s="4" t="s">
        <v>7</v>
      </c>
      <c r="L5" s="4" t="s">
        <v>8</v>
      </c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</row>
    <row r="6" spans="1:64">
      <c r="A6" s="47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</row>
    <row r="7" spans="1:64" ht="67.900000000000006" customHeight="1" thickBot="1">
      <c r="A7" s="20">
        <v>1</v>
      </c>
      <c r="B7" s="21" t="s">
        <v>112</v>
      </c>
      <c r="C7" s="83"/>
      <c r="D7" s="23" t="s">
        <v>113</v>
      </c>
      <c r="E7" s="23" t="s">
        <v>58</v>
      </c>
      <c r="F7" s="44" t="s">
        <v>12</v>
      </c>
      <c r="G7" s="45">
        <v>11000</v>
      </c>
      <c r="H7" s="46"/>
      <c r="I7" s="41">
        <f>ROUND(H7*G7,2)</f>
        <v>0</v>
      </c>
      <c r="J7" s="8"/>
      <c r="K7" s="41">
        <f>ROUND(I7+(I7*J7),2)</f>
        <v>0</v>
      </c>
      <c r="L7" s="7">
        <f>ROUND(K7/G7,2)</f>
        <v>0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</row>
    <row r="8" spans="1:64" ht="13.5" thickBot="1">
      <c r="A8" s="25"/>
      <c r="B8" s="25"/>
      <c r="C8" s="25"/>
      <c r="D8" s="9"/>
      <c r="E8" s="26"/>
      <c r="F8" s="127" t="s">
        <v>13</v>
      </c>
      <c r="G8" s="128"/>
      <c r="H8" s="129"/>
      <c r="I8" s="43">
        <f>SUM(I7:I7)</f>
        <v>0</v>
      </c>
      <c r="J8" s="27"/>
      <c r="K8" s="42">
        <f>SUM(K7:K7)</f>
        <v>0</v>
      </c>
      <c r="L8" s="10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</row>
    <row r="9" spans="1:64">
      <c r="A9" s="28"/>
      <c r="B9" s="29"/>
      <c r="C9" s="30"/>
      <c r="D9" s="29"/>
      <c r="E9" s="29"/>
      <c r="F9" s="29"/>
      <c r="G9" s="31"/>
      <c r="H9" s="32"/>
      <c r="I9" s="33"/>
      <c r="J9" s="15"/>
      <c r="K9" s="15"/>
      <c r="L9" s="15"/>
      <c r="M9" s="34"/>
      <c r="N9" s="34"/>
    </row>
    <row r="10" spans="1:64" ht="14.25" customHeight="1"/>
    <row r="11" spans="1:64" ht="14.25" customHeight="1">
      <c r="B11" s="35"/>
      <c r="C11" s="36"/>
      <c r="D11" s="37"/>
      <c r="G11" s="38"/>
      <c r="I11" s="39"/>
      <c r="J11" s="40"/>
    </row>
    <row r="12" spans="1:64" ht="14.25" customHeight="1">
      <c r="C12" s="36"/>
      <c r="D12" s="37"/>
      <c r="G12" s="38"/>
      <c r="I12" s="39"/>
      <c r="J12" s="40"/>
    </row>
    <row r="13" spans="1:64">
      <c r="J13" s="10"/>
    </row>
    <row r="14" spans="1:64">
      <c r="L14" s="10"/>
    </row>
  </sheetData>
  <mergeCells count="3">
    <mergeCell ref="A3:L3"/>
    <mergeCell ref="A4:L4"/>
    <mergeCell ref="F8:H8"/>
  </mergeCells>
  <pageMargins left="0" right="0" top="0.39370078740157483" bottom="0.39370078740157483" header="0" footer="0"/>
  <pageSetup paperSize="9" orientation="landscape" r:id="rId1"/>
  <headerFooter>
    <oddHeader>&amp;C&amp;A</oddHead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6CE27-FBF9-49DE-AF3B-EFAA04023602}">
  <dimension ref="A1:BL20"/>
  <sheetViews>
    <sheetView zoomScaleNormal="100" workbookViewId="0">
      <selection activeCell="H8" sqref="H8"/>
    </sheetView>
  </sheetViews>
  <sheetFormatPr defaultRowHeight="12.75"/>
  <cols>
    <col min="1" max="1" width="3.28515625" style="11" customWidth="1"/>
    <col min="2" max="2" width="22" style="11" customWidth="1"/>
    <col min="3" max="3" width="12.85546875" style="11" customWidth="1"/>
    <col min="4" max="4" width="12.5703125" style="11" customWidth="1"/>
    <col min="5" max="5" width="8.42578125" style="11" customWidth="1"/>
    <col min="6" max="6" width="8.5703125" style="11" customWidth="1"/>
    <col min="7" max="7" width="8.140625" style="11" customWidth="1"/>
    <col min="8" max="8" width="11.7109375" style="11" customWidth="1"/>
    <col min="9" max="9" width="12.42578125" style="11" customWidth="1"/>
    <col min="10" max="10" width="8.7109375" style="11" customWidth="1"/>
    <col min="11" max="11" width="11.5703125" style="11" customWidth="1"/>
    <col min="12" max="12" width="11.42578125" style="11" customWidth="1"/>
    <col min="13" max="64" width="10.42578125" style="11" customWidth="1"/>
    <col min="65" max="16384" width="9.140625" style="1"/>
  </cols>
  <sheetData>
    <row r="1" spans="1:64">
      <c r="A1" s="2" t="s">
        <v>114</v>
      </c>
    </row>
    <row r="2" spans="1:64">
      <c r="A2" s="2" t="s">
        <v>121</v>
      </c>
    </row>
    <row r="4" spans="1:64">
      <c r="A4" s="124" t="s">
        <v>14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64" ht="188.25" customHeight="1">
      <c r="A5" s="125" t="s">
        <v>126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3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</row>
    <row r="6" spans="1:64" ht="101.25" customHeight="1">
      <c r="A6" s="3" t="s">
        <v>1</v>
      </c>
      <c r="B6" s="4" t="s">
        <v>2</v>
      </c>
      <c r="C6" s="4" t="s">
        <v>117</v>
      </c>
      <c r="D6" s="3" t="s">
        <v>3</v>
      </c>
      <c r="E6" s="3" t="s">
        <v>4</v>
      </c>
      <c r="F6" s="4" t="s">
        <v>5</v>
      </c>
      <c r="G6" s="4" t="s">
        <v>6</v>
      </c>
      <c r="H6" s="4" t="s">
        <v>118</v>
      </c>
      <c r="I6" s="4" t="s">
        <v>119</v>
      </c>
      <c r="J6" s="4" t="s">
        <v>120</v>
      </c>
      <c r="K6" s="4" t="s">
        <v>7</v>
      </c>
      <c r="L6" s="4" t="s">
        <v>8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</row>
    <row r="7" spans="1:64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</row>
    <row r="8" spans="1:64" ht="124.5" customHeight="1">
      <c r="A8" s="20">
        <v>1</v>
      </c>
      <c r="B8" s="21" t="s">
        <v>15</v>
      </c>
      <c r="C8" s="83"/>
      <c r="D8" s="93" t="s">
        <v>122</v>
      </c>
      <c r="E8" s="23" t="s">
        <v>16</v>
      </c>
      <c r="F8" s="23" t="s">
        <v>12</v>
      </c>
      <c r="G8" s="24">
        <v>18000</v>
      </c>
      <c r="H8" s="6"/>
      <c r="I8" s="7">
        <f t="shared" ref="I8:I9" si="0">ROUND(H8*G8,2)</f>
        <v>0</v>
      </c>
      <c r="J8" s="8"/>
      <c r="K8" s="7">
        <f t="shared" ref="K8:K9" si="1">ROUND(I8+(I8*J8),2)</f>
        <v>0</v>
      </c>
      <c r="L8" s="7">
        <f t="shared" ref="L8:L9" si="2">ROUND(K8/G8,2)</f>
        <v>0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</row>
    <row r="9" spans="1:64" ht="117.75" customHeight="1" thickBot="1">
      <c r="A9" s="20">
        <v>2</v>
      </c>
      <c r="B9" s="21" t="s">
        <v>15</v>
      </c>
      <c r="C9" s="83"/>
      <c r="D9" s="93" t="s">
        <v>122</v>
      </c>
      <c r="E9" s="23" t="s">
        <v>17</v>
      </c>
      <c r="F9" s="44" t="s">
        <v>12</v>
      </c>
      <c r="G9" s="45">
        <v>4150</v>
      </c>
      <c r="H9" s="46"/>
      <c r="I9" s="41">
        <f t="shared" si="0"/>
        <v>0</v>
      </c>
      <c r="J9" s="8"/>
      <c r="K9" s="41">
        <f t="shared" si="1"/>
        <v>0</v>
      </c>
      <c r="L9" s="7">
        <f t="shared" si="2"/>
        <v>0</v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</row>
    <row r="10" spans="1:64" ht="13.5" thickBot="1">
      <c r="A10" s="25"/>
      <c r="B10" s="25"/>
      <c r="C10" s="25"/>
      <c r="D10" s="9"/>
      <c r="E10" s="26"/>
      <c r="F10" s="127" t="s">
        <v>13</v>
      </c>
      <c r="G10" s="128"/>
      <c r="H10" s="129"/>
      <c r="I10" s="43">
        <f>SUM(I8:I9)</f>
        <v>0</v>
      </c>
      <c r="J10" s="27"/>
      <c r="K10" s="42">
        <f>SUM(K8:K9)</f>
        <v>0</v>
      </c>
      <c r="L10" s="10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</row>
    <row r="11" spans="1:64">
      <c r="A11" s="28"/>
      <c r="B11" s="29"/>
      <c r="C11" s="30"/>
      <c r="D11" s="29"/>
      <c r="E11" s="29"/>
      <c r="F11" s="29"/>
      <c r="G11" s="31"/>
      <c r="H11" s="32"/>
      <c r="I11" s="33"/>
      <c r="J11" s="15"/>
      <c r="K11" s="15"/>
      <c r="L11" s="15"/>
      <c r="M11" s="34"/>
      <c r="N11" s="34"/>
    </row>
    <row r="12" spans="1:64" ht="14.25" customHeight="1"/>
    <row r="13" spans="1:64" ht="14.25" customHeight="1">
      <c r="B13" s="35"/>
      <c r="C13" s="36"/>
      <c r="D13" s="37"/>
      <c r="G13" s="38"/>
      <c r="I13" s="39"/>
      <c r="J13" s="40"/>
    </row>
    <row r="14" spans="1:64" ht="14.25" customHeight="1">
      <c r="C14" s="36"/>
      <c r="D14" s="37"/>
      <c r="G14" s="38"/>
      <c r="I14" s="39"/>
      <c r="J14" s="40"/>
    </row>
    <row r="15" spans="1:64">
      <c r="J15" s="10"/>
    </row>
    <row r="16" spans="1:64">
      <c r="L16" s="10"/>
    </row>
    <row r="18" hidden="1"/>
    <row r="19" hidden="1"/>
    <row r="20" hidden="1"/>
  </sheetData>
  <mergeCells count="3">
    <mergeCell ref="A4:L4"/>
    <mergeCell ref="A5:L5"/>
    <mergeCell ref="F10:H10"/>
  </mergeCells>
  <pageMargins left="0" right="0" top="0.39370078740157483" bottom="0.39370078740157483" header="0" footer="0"/>
  <pageSetup paperSize="9" orientation="landscape" r:id="rId1"/>
  <headerFooter>
    <oddHeader>&amp;C&amp;A</oddHeader>
    <oddFooter>&amp;CStrona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7C40B-D48E-4364-A4D3-A0C580A30546}">
  <dimension ref="A1:BL22"/>
  <sheetViews>
    <sheetView zoomScaleNormal="100" workbookViewId="0">
      <selection activeCell="F10" sqref="F10"/>
    </sheetView>
  </sheetViews>
  <sheetFormatPr defaultRowHeight="12.75"/>
  <cols>
    <col min="1" max="1" width="3.28515625" style="11" customWidth="1"/>
    <col min="2" max="2" width="22" style="11" customWidth="1"/>
    <col min="3" max="3" width="12.85546875" style="11" customWidth="1"/>
    <col min="4" max="4" width="12.5703125" style="11" customWidth="1"/>
    <col min="5" max="5" width="8.42578125" style="11" customWidth="1"/>
    <col min="6" max="6" width="8.5703125" style="11" customWidth="1"/>
    <col min="7" max="7" width="6.140625" style="11" customWidth="1"/>
    <col min="8" max="8" width="9.28515625" style="11" customWidth="1"/>
    <col min="9" max="9" width="12.42578125" style="11" customWidth="1"/>
    <col min="10" max="10" width="8.7109375" style="11" customWidth="1"/>
    <col min="11" max="11" width="11.5703125" style="11" customWidth="1"/>
    <col min="12" max="12" width="11.42578125" style="11" customWidth="1"/>
    <col min="13" max="64" width="10.42578125" style="11" customWidth="1"/>
    <col min="65" max="16384" width="9.140625" style="1"/>
  </cols>
  <sheetData>
    <row r="1" spans="1:64">
      <c r="A1" s="2" t="s">
        <v>124</v>
      </c>
    </row>
    <row r="2" spans="1:64">
      <c r="A2" s="2" t="s">
        <v>125</v>
      </c>
    </row>
    <row r="3" spans="1:64">
      <c r="A3" s="124" t="s">
        <v>18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64" ht="173.25" customHeight="1">
      <c r="A4" s="125" t="s">
        <v>126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3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</row>
    <row r="5" spans="1:64" ht="104.25" customHeight="1">
      <c r="A5" s="3" t="s">
        <v>1</v>
      </c>
      <c r="B5" s="4" t="s">
        <v>2</v>
      </c>
      <c r="C5" s="4" t="s">
        <v>117</v>
      </c>
      <c r="D5" s="3" t="s">
        <v>3</v>
      </c>
      <c r="E5" s="3" t="s">
        <v>4</v>
      </c>
      <c r="F5" s="4" t="s">
        <v>5</v>
      </c>
      <c r="G5" s="4" t="s">
        <v>6</v>
      </c>
      <c r="H5" s="4" t="s">
        <v>118</v>
      </c>
      <c r="I5" s="4" t="s">
        <v>119</v>
      </c>
      <c r="J5" s="4" t="s">
        <v>120</v>
      </c>
      <c r="K5" s="4" t="s">
        <v>7</v>
      </c>
      <c r="L5" s="4" t="s">
        <v>8</v>
      </c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</row>
    <row r="6" spans="1:64">
      <c r="A6" s="47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</row>
    <row r="7" spans="1:64" ht="57" customHeight="1">
      <c r="A7" s="20">
        <v>1</v>
      </c>
      <c r="B7" s="21" t="s">
        <v>19</v>
      </c>
      <c r="C7" s="83"/>
      <c r="D7" s="23" t="s">
        <v>20</v>
      </c>
      <c r="E7" s="23" t="s">
        <v>21</v>
      </c>
      <c r="F7" s="23" t="s">
        <v>22</v>
      </c>
      <c r="G7" s="24">
        <v>4</v>
      </c>
      <c r="H7" s="6"/>
      <c r="I7" s="7">
        <f t="shared" ref="I7:I10" si="0">ROUND(H7*G7,2)</f>
        <v>0</v>
      </c>
      <c r="J7" s="8"/>
      <c r="K7" s="7">
        <f t="shared" ref="K7:K10" si="1">ROUND(I7+(I7*J7),2)</f>
        <v>0</v>
      </c>
      <c r="L7" s="7">
        <f t="shared" ref="L7:L10" si="2">ROUND(K7/G7,2)</f>
        <v>0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</row>
    <row r="8" spans="1:64" ht="53.25" customHeight="1">
      <c r="A8" s="48">
        <v>2</v>
      </c>
      <c r="B8" s="21" t="s">
        <v>19</v>
      </c>
      <c r="C8" s="83"/>
      <c r="D8" s="23" t="s">
        <v>20</v>
      </c>
      <c r="E8" s="23" t="s">
        <v>23</v>
      </c>
      <c r="F8" s="23" t="s">
        <v>22</v>
      </c>
      <c r="G8" s="24">
        <v>550</v>
      </c>
      <c r="H8" s="6"/>
      <c r="I8" s="7">
        <f t="shared" si="0"/>
        <v>0</v>
      </c>
      <c r="J8" s="8"/>
      <c r="K8" s="7">
        <f t="shared" si="1"/>
        <v>0</v>
      </c>
      <c r="L8" s="7">
        <f t="shared" si="2"/>
        <v>0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</row>
    <row r="9" spans="1:64" ht="54.75" customHeight="1">
      <c r="A9" s="48">
        <v>3</v>
      </c>
      <c r="B9" s="49" t="s">
        <v>24</v>
      </c>
      <c r="C9" s="84"/>
      <c r="D9" s="50" t="s">
        <v>25</v>
      </c>
      <c r="E9" s="50" t="s">
        <v>26</v>
      </c>
      <c r="F9" s="50" t="s">
        <v>27</v>
      </c>
      <c r="G9" s="51">
        <v>10</v>
      </c>
      <c r="H9" s="6"/>
      <c r="I9" s="7">
        <f t="shared" si="0"/>
        <v>0</v>
      </c>
      <c r="J9" s="8"/>
      <c r="K9" s="7">
        <f t="shared" si="1"/>
        <v>0</v>
      </c>
      <c r="L9" s="7">
        <f t="shared" si="2"/>
        <v>0</v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</row>
    <row r="10" spans="1:64" ht="38.1" customHeight="1" thickBot="1">
      <c r="A10" s="48">
        <v>4</v>
      </c>
      <c r="B10" s="49" t="s">
        <v>24</v>
      </c>
      <c r="C10" s="85"/>
      <c r="D10" s="50" t="s">
        <v>25</v>
      </c>
      <c r="E10" s="50" t="s">
        <v>28</v>
      </c>
      <c r="F10" s="52" t="s">
        <v>27</v>
      </c>
      <c r="G10" s="53">
        <v>130</v>
      </c>
      <c r="H10" s="46"/>
      <c r="I10" s="41">
        <f t="shared" si="0"/>
        <v>0</v>
      </c>
      <c r="J10" s="8"/>
      <c r="K10" s="41">
        <f t="shared" si="1"/>
        <v>0</v>
      </c>
      <c r="L10" s="7">
        <f t="shared" si="2"/>
        <v>0</v>
      </c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</row>
    <row r="11" spans="1:64" ht="13.5" thickBot="1">
      <c r="A11" s="25"/>
      <c r="B11" s="25"/>
      <c r="C11" s="25"/>
      <c r="D11" s="9"/>
      <c r="E11" s="26"/>
      <c r="F11" s="127" t="s">
        <v>13</v>
      </c>
      <c r="G11" s="128"/>
      <c r="H11" s="130"/>
      <c r="I11" s="54">
        <f>SUM(I7:I10)</f>
        <v>0</v>
      </c>
      <c r="J11" s="27"/>
      <c r="K11" s="42">
        <f>SUM(K7:K10)</f>
        <v>0</v>
      </c>
      <c r="L11" s="10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</row>
    <row r="12" spans="1:64">
      <c r="A12" s="28"/>
      <c r="B12" s="29"/>
      <c r="C12" s="30"/>
      <c r="D12" s="29"/>
      <c r="E12" s="29"/>
      <c r="F12" s="29"/>
      <c r="G12" s="31"/>
      <c r="H12" s="32"/>
      <c r="I12" s="33"/>
      <c r="J12" s="15"/>
      <c r="K12" s="15"/>
      <c r="L12" s="15"/>
      <c r="M12" s="34"/>
      <c r="N12" s="34"/>
    </row>
    <row r="13" spans="1:64" ht="14.25" customHeight="1"/>
    <row r="14" spans="1:64" ht="14.25" customHeight="1">
      <c r="B14" s="35"/>
      <c r="C14" s="36"/>
      <c r="D14" s="37"/>
      <c r="G14" s="38"/>
      <c r="I14" s="39"/>
      <c r="J14" s="40"/>
    </row>
    <row r="15" spans="1:64" ht="14.25" customHeight="1">
      <c r="C15" s="36"/>
      <c r="D15" s="37"/>
      <c r="G15" s="38"/>
      <c r="I15" s="39"/>
      <c r="J15" s="40"/>
    </row>
    <row r="16" spans="1:64">
      <c r="J16" s="10"/>
    </row>
    <row r="17" spans="12:12">
      <c r="L17" s="10"/>
    </row>
    <row r="19" spans="12:12" hidden="1"/>
    <row r="20" spans="12:12" hidden="1"/>
    <row r="21" spans="12:12" hidden="1"/>
    <row r="22" spans="12:12" hidden="1"/>
  </sheetData>
  <mergeCells count="3">
    <mergeCell ref="A3:L3"/>
    <mergeCell ref="A4:L4"/>
    <mergeCell ref="F11:H11"/>
  </mergeCells>
  <pageMargins left="0" right="0" top="0.39370078740157483" bottom="0.39370078740157483" header="0" footer="0"/>
  <pageSetup paperSize="9" orientation="landscape" r:id="rId1"/>
  <headerFooter>
    <oddHeader>&amp;C&amp;A</oddHeader>
    <oddFooter>&amp;CStrona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56DDF-6037-4B28-BC95-2322349D22B2}">
  <dimension ref="A1:BL17"/>
  <sheetViews>
    <sheetView zoomScaleNormal="100" workbookViewId="0">
      <selection activeCell="F11" sqref="F11:H11"/>
    </sheetView>
  </sheetViews>
  <sheetFormatPr defaultRowHeight="12.75"/>
  <cols>
    <col min="1" max="1" width="3.28515625" style="11" customWidth="1"/>
    <col min="2" max="2" width="22" style="11" customWidth="1"/>
    <col min="3" max="3" width="12.85546875" style="11" customWidth="1"/>
    <col min="4" max="4" width="12.5703125" style="11" customWidth="1"/>
    <col min="5" max="5" width="10.42578125" style="11" customWidth="1"/>
    <col min="6" max="6" width="7.140625" style="11" customWidth="1"/>
    <col min="7" max="7" width="6.140625" style="11" customWidth="1"/>
    <col min="8" max="8" width="9.28515625" style="11" customWidth="1"/>
    <col min="9" max="9" width="12.42578125" style="11" customWidth="1"/>
    <col min="10" max="10" width="8.7109375" style="11" customWidth="1"/>
    <col min="11" max="11" width="11.5703125" style="11" customWidth="1"/>
    <col min="12" max="12" width="11.42578125" style="11" customWidth="1"/>
    <col min="13" max="64" width="10.42578125" style="11" customWidth="1"/>
    <col min="65" max="16384" width="9.140625" style="1"/>
  </cols>
  <sheetData>
    <row r="1" spans="1:64">
      <c r="A1" s="2" t="s">
        <v>128</v>
      </c>
      <c r="B1" s="55"/>
      <c r="C1" s="55"/>
      <c r="D1" s="55"/>
      <c r="E1" s="55"/>
      <c r="F1" s="55"/>
      <c r="G1" s="55"/>
      <c r="H1" s="55"/>
      <c r="I1" s="56"/>
      <c r="J1" s="57"/>
      <c r="K1" s="55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</row>
    <row r="2" spans="1:64" ht="14.25" customHeight="1">
      <c r="A2" s="2" t="s">
        <v>129</v>
      </c>
      <c r="B2" s="55"/>
      <c r="C2" s="55"/>
      <c r="D2" s="55"/>
      <c r="E2" s="55"/>
      <c r="F2" s="55"/>
      <c r="G2" s="58"/>
      <c r="H2" s="58"/>
      <c r="I2" s="131"/>
      <c r="J2" s="131"/>
      <c r="K2" s="131"/>
      <c r="L2" s="131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</row>
    <row r="3" spans="1:64">
      <c r="A3" s="124" t="s">
        <v>29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64" ht="165" customHeight="1">
      <c r="A4" s="125" t="s">
        <v>126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3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</row>
    <row r="5" spans="1:64" ht="88.5" customHeight="1">
      <c r="A5" s="60" t="s">
        <v>1</v>
      </c>
      <c r="B5" s="4" t="s">
        <v>2</v>
      </c>
      <c r="C5" s="4" t="s">
        <v>117</v>
      </c>
      <c r="D5" s="3" t="s">
        <v>3</v>
      </c>
      <c r="E5" s="3" t="s">
        <v>4</v>
      </c>
      <c r="F5" s="4" t="s">
        <v>5</v>
      </c>
      <c r="G5" s="4" t="s">
        <v>6</v>
      </c>
      <c r="H5" s="4" t="s">
        <v>118</v>
      </c>
      <c r="I5" s="4" t="s">
        <v>119</v>
      </c>
      <c r="J5" s="4" t="s">
        <v>120</v>
      </c>
      <c r="K5" s="4" t="s">
        <v>7</v>
      </c>
      <c r="L5" s="4" t="s">
        <v>8</v>
      </c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</row>
    <row r="6" spans="1:64">
      <c r="A6" s="47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</row>
    <row r="7" spans="1:64" ht="70.150000000000006" customHeight="1">
      <c r="A7" s="20">
        <v>1</v>
      </c>
      <c r="B7" s="21" t="s">
        <v>30</v>
      </c>
      <c r="C7" s="83"/>
      <c r="D7" s="22" t="s">
        <v>31</v>
      </c>
      <c r="E7" s="23" t="s">
        <v>32</v>
      </c>
      <c r="F7" s="23" t="s">
        <v>33</v>
      </c>
      <c r="G7" s="59">
        <v>320</v>
      </c>
      <c r="H7" s="6"/>
      <c r="I7" s="7">
        <f t="shared" ref="I7:I10" si="0">ROUND(H7*G7,2)</f>
        <v>0</v>
      </c>
      <c r="J7" s="8"/>
      <c r="K7" s="7">
        <f t="shared" ref="K7:K10" si="1">ROUND(I7+(I7*J7),2)</f>
        <v>0</v>
      </c>
      <c r="L7" s="7">
        <f t="shared" ref="L7:L10" si="2">ROUND(K7/G7,2)</f>
        <v>0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</row>
    <row r="8" spans="1:64" ht="70.150000000000006" customHeight="1">
      <c r="A8" s="48">
        <v>2</v>
      </c>
      <c r="B8" s="21" t="s">
        <v>30</v>
      </c>
      <c r="C8" s="83"/>
      <c r="D8" s="22" t="s">
        <v>31</v>
      </c>
      <c r="E8" s="23" t="s">
        <v>34</v>
      </c>
      <c r="F8" s="23" t="s">
        <v>35</v>
      </c>
      <c r="G8" s="59">
        <v>250</v>
      </c>
      <c r="H8" s="6"/>
      <c r="I8" s="7">
        <f t="shared" si="0"/>
        <v>0</v>
      </c>
      <c r="J8" s="8"/>
      <c r="K8" s="7">
        <f t="shared" si="1"/>
        <v>0</v>
      </c>
      <c r="L8" s="7">
        <f t="shared" si="2"/>
        <v>0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</row>
    <row r="9" spans="1:64" ht="70.150000000000006" customHeight="1">
      <c r="A9" s="48">
        <v>3</v>
      </c>
      <c r="B9" s="21" t="s">
        <v>30</v>
      </c>
      <c r="C9" s="83"/>
      <c r="D9" s="22" t="s">
        <v>31</v>
      </c>
      <c r="E9" s="23" t="s">
        <v>36</v>
      </c>
      <c r="F9" s="23" t="s">
        <v>35</v>
      </c>
      <c r="G9" s="59">
        <v>530</v>
      </c>
      <c r="H9" s="6"/>
      <c r="I9" s="7">
        <f t="shared" si="0"/>
        <v>0</v>
      </c>
      <c r="J9" s="8"/>
      <c r="K9" s="7">
        <f t="shared" si="1"/>
        <v>0</v>
      </c>
      <c r="L9" s="7">
        <f t="shared" si="2"/>
        <v>0</v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</row>
    <row r="10" spans="1:64" ht="70.150000000000006" customHeight="1" thickBot="1">
      <c r="A10" s="48">
        <v>4</v>
      </c>
      <c r="B10" s="21" t="s">
        <v>30</v>
      </c>
      <c r="C10" s="83"/>
      <c r="D10" s="22" t="s">
        <v>31</v>
      </c>
      <c r="E10" s="23" t="s">
        <v>37</v>
      </c>
      <c r="F10" s="44" t="s">
        <v>38</v>
      </c>
      <c r="G10" s="61">
        <v>120</v>
      </c>
      <c r="H10" s="46"/>
      <c r="I10" s="41">
        <f t="shared" si="0"/>
        <v>0</v>
      </c>
      <c r="J10" s="8"/>
      <c r="K10" s="41">
        <f t="shared" si="1"/>
        <v>0</v>
      </c>
      <c r="L10" s="7">
        <f t="shared" si="2"/>
        <v>0</v>
      </c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</row>
    <row r="11" spans="1:64" ht="13.5" thickBot="1">
      <c r="A11" s="25"/>
      <c r="B11" s="25"/>
      <c r="C11" s="25"/>
      <c r="D11" s="9"/>
      <c r="E11" s="26"/>
      <c r="F11" s="127" t="s">
        <v>13</v>
      </c>
      <c r="G11" s="128"/>
      <c r="H11" s="130"/>
      <c r="I11" s="54">
        <f>SUM(I7:I10)</f>
        <v>0</v>
      </c>
      <c r="J11" s="27"/>
      <c r="K11" s="42">
        <f>SUM(K7:K10)</f>
        <v>0</v>
      </c>
      <c r="L11" s="10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</row>
    <row r="12" spans="1:64">
      <c r="A12" s="28"/>
      <c r="B12" s="29"/>
      <c r="C12" s="30"/>
      <c r="D12" s="29"/>
      <c r="E12" s="29"/>
      <c r="F12" s="29"/>
      <c r="G12" s="31"/>
      <c r="H12" s="32"/>
      <c r="I12" s="33"/>
      <c r="J12" s="15"/>
      <c r="K12" s="15"/>
      <c r="L12" s="15"/>
      <c r="M12" s="34"/>
      <c r="N12" s="34"/>
    </row>
    <row r="13" spans="1:64" ht="14.25" customHeight="1"/>
    <row r="14" spans="1:64" ht="14.25" hidden="1" customHeight="1">
      <c r="C14" s="36"/>
      <c r="D14" s="37"/>
      <c r="G14" s="38"/>
      <c r="I14" s="39"/>
      <c r="J14" s="40"/>
    </row>
    <row r="15" spans="1:64" ht="14.25" hidden="1" customHeight="1">
      <c r="C15" s="36"/>
      <c r="D15" s="37"/>
      <c r="G15" s="38"/>
      <c r="I15" s="39"/>
      <c r="J15" s="40"/>
    </row>
    <row r="16" spans="1:64">
      <c r="J16" s="10"/>
    </row>
    <row r="17" spans="12:12">
      <c r="L17" s="10"/>
    </row>
  </sheetData>
  <mergeCells count="4">
    <mergeCell ref="F11:H11"/>
    <mergeCell ref="I2:L2"/>
    <mergeCell ref="A3:L3"/>
    <mergeCell ref="A4:L4"/>
  </mergeCells>
  <pageMargins left="0" right="0" top="0.39370078740157483" bottom="0.39370078740157483" header="0" footer="0"/>
  <pageSetup paperSize="9" orientation="landscape" r:id="rId1"/>
  <headerFooter>
    <oddHeader>&amp;C&amp;A</oddHeader>
    <oddFooter>&amp;CStrona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B91F5-23F4-4D38-B545-BE4CBCE7E8A3}">
  <dimension ref="A1:BL16"/>
  <sheetViews>
    <sheetView zoomScaleNormal="100" workbookViewId="0">
      <selection activeCell="F10" sqref="F10:H10"/>
    </sheetView>
  </sheetViews>
  <sheetFormatPr defaultRowHeight="12.75"/>
  <cols>
    <col min="1" max="1" width="3.28515625" style="11" customWidth="1"/>
    <col min="2" max="2" width="22" style="11" customWidth="1"/>
    <col min="3" max="3" width="12.85546875" style="11" customWidth="1"/>
    <col min="4" max="4" width="12.5703125" style="11" customWidth="1"/>
    <col min="5" max="5" width="10.42578125" style="11" customWidth="1"/>
    <col min="6" max="6" width="7.140625" style="11" customWidth="1"/>
    <col min="7" max="7" width="6.140625" style="11" customWidth="1"/>
    <col min="8" max="8" width="9.28515625" style="11" customWidth="1"/>
    <col min="9" max="9" width="12.42578125" style="11" customWidth="1"/>
    <col min="10" max="10" width="8.7109375" style="11" customWidth="1"/>
    <col min="11" max="11" width="11.5703125" style="11" customWidth="1"/>
    <col min="12" max="12" width="11.42578125" style="11" customWidth="1"/>
    <col min="13" max="64" width="10.42578125" style="11" customWidth="1"/>
    <col min="65" max="16384" width="9.140625" style="1"/>
  </cols>
  <sheetData>
    <row r="1" spans="1:64">
      <c r="A1" s="2" t="s">
        <v>130</v>
      </c>
      <c r="B1" s="62"/>
      <c r="C1" s="55"/>
      <c r="D1" s="55"/>
      <c r="E1" s="55"/>
      <c r="F1" s="55"/>
      <c r="G1" s="55"/>
      <c r="H1" s="55"/>
      <c r="I1" s="56"/>
      <c r="J1" s="57"/>
      <c r="K1" s="55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</row>
    <row r="2" spans="1:64" ht="14.25" customHeight="1">
      <c r="A2" s="2" t="s">
        <v>131</v>
      </c>
      <c r="B2" s="55"/>
      <c r="C2" s="55"/>
      <c r="D2" s="55"/>
      <c r="E2" s="55"/>
      <c r="F2" s="55"/>
      <c r="G2" s="58"/>
      <c r="H2" s="58"/>
      <c r="I2" s="131"/>
      <c r="J2" s="131"/>
      <c r="K2" s="131"/>
      <c r="L2" s="131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</row>
    <row r="3" spans="1:64">
      <c r="A3" s="124" t="s">
        <v>39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64" ht="219.75" customHeight="1">
      <c r="A4" s="125" t="s">
        <v>134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3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</row>
    <row r="5" spans="1:64" ht="107.25" customHeight="1">
      <c r="A5" s="60" t="s">
        <v>1</v>
      </c>
      <c r="B5" s="4" t="s">
        <v>2</v>
      </c>
      <c r="C5" s="4" t="s">
        <v>117</v>
      </c>
      <c r="D5" s="3" t="s">
        <v>3</v>
      </c>
      <c r="E5" s="3" t="s">
        <v>4</v>
      </c>
      <c r="F5" s="4" t="s">
        <v>5</v>
      </c>
      <c r="G5" s="4" t="s">
        <v>6</v>
      </c>
      <c r="H5" s="4" t="s">
        <v>118</v>
      </c>
      <c r="I5" s="4" t="s">
        <v>119</v>
      </c>
      <c r="J5" s="4" t="s">
        <v>120</v>
      </c>
      <c r="K5" s="4" t="s">
        <v>7</v>
      </c>
      <c r="L5" s="4" t="s">
        <v>8</v>
      </c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</row>
    <row r="6" spans="1:64">
      <c r="A6" s="47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</row>
    <row r="7" spans="1:64" ht="70.150000000000006" customHeight="1">
      <c r="A7" s="63">
        <v>1</v>
      </c>
      <c r="B7" s="65" t="s">
        <v>40</v>
      </c>
      <c r="C7" s="86"/>
      <c r="D7" s="22" t="s">
        <v>41</v>
      </c>
      <c r="E7" s="22" t="s">
        <v>42</v>
      </c>
      <c r="F7" s="23" t="s">
        <v>43</v>
      </c>
      <c r="G7" s="24">
        <v>460</v>
      </c>
      <c r="H7" s="6"/>
      <c r="I7" s="7">
        <f t="shared" ref="I7:I9" si="0">ROUND(H7*G7,2)</f>
        <v>0</v>
      </c>
      <c r="J7" s="8"/>
      <c r="K7" s="7">
        <f>ROUND(I7+(I7*J7),2)</f>
        <v>0</v>
      </c>
      <c r="L7" s="7">
        <f>ROUND(K7/G7,2)</f>
        <v>0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</row>
    <row r="8" spans="1:64" ht="70.150000000000006" customHeight="1">
      <c r="A8" s="20">
        <v>2</v>
      </c>
      <c r="B8" s="64" t="s">
        <v>44</v>
      </c>
      <c r="C8" s="83"/>
      <c r="D8" s="22" t="s">
        <v>45</v>
      </c>
      <c r="E8" s="23" t="s">
        <v>46</v>
      </c>
      <c r="F8" s="23" t="s">
        <v>47</v>
      </c>
      <c r="G8" s="24">
        <v>60</v>
      </c>
      <c r="H8" s="6"/>
      <c r="I8" s="7">
        <f t="shared" si="0"/>
        <v>0</v>
      </c>
      <c r="J8" s="8"/>
      <c r="K8" s="7">
        <f t="shared" ref="K8:K9" si="1">ROUND(I8+(I8*J8),2)</f>
        <v>0</v>
      </c>
      <c r="L8" s="7">
        <f t="shared" ref="L8:L9" si="2">ROUND(K8/G8,2)</f>
        <v>0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</row>
    <row r="9" spans="1:64" ht="70.150000000000006" customHeight="1" thickBot="1">
      <c r="A9" s="20">
        <v>3</v>
      </c>
      <c r="B9" s="21" t="s">
        <v>44</v>
      </c>
      <c r="C9" s="83"/>
      <c r="D9" s="22" t="s">
        <v>45</v>
      </c>
      <c r="E9" s="23" t="s">
        <v>48</v>
      </c>
      <c r="F9" s="44" t="s">
        <v>49</v>
      </c>
      <c r="G9" s="45">
        <v>120</v>
      </c>
      <c r="H9" s="46"/>
      <c r="I9" s="41">
        <f t="shared" si="0"/>
        <v>0</v>
      </c>
      <c r="J9" s="8"/>
      <c r="K9" s="41">
        <f t="shared" si="1"/>
        <v>0</v>
      </c>
      <c r="L9" s="7">
        <f t="shared" si="2"/>
        <v>0</v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</row>
    <row r="10" spans="1:64" ht="13.5" thickBot="1">
      <c r="A10" s="25"/>
      <c r="B10" s="25"/>
      <c r="C10" s="25"/>
      <c r="D10" s="9"/>
      <c r="E10" s="26"/>
      <c r="F10" s="127" t="s">
        <v>13</v>
      </c>
      <c r="G10" s="128"/>
      <c r="H10" s="129"/>
      <c r="I10" s="43">
        <f>SUM(I7:I9)</f>
        <v>0</v>
      </c>
      <c r="J10" s="27"/>
      <c r="K10" s="42">
        <f>SUM(K7:K9)</f>
        <v>0</v>
      </c>
      <c r="L10" s="10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</row>
    <row r="11" spans="1:64">
      <c r="A11" s="28"/>
      <c r="B11" s="29"/>
      <c r="C11" s="30"/>
      <c r="D11" s="29"/>
      <c r="E11" s="29"/>
      <c r="F11" s="29"/>
      <c r="G11" s="31"/>
      <c r="H11" s="32"/>
      <c r="I11" s="33"/>
      <c r="J11" s="15"/>
      <c r="K11" s="15"/>
      <c r="L11" s="15"/>
      <c r="M11" s="34"/>
      <c r="N11" s="34"/>
    </row>
    <row r="12" spans="1:64" ht="14.25" hidden="1" customHeight="1"/>
    <row r="13" spans="1:64" ht="14.25" hidden="1" customHeight="1">
      <c r="C13" s="36"/>
      <c r="D13" s="37"/>
      <c r="G13" s="38"/>
      <c r="I13" s="39"/>
      <c r="J13" s="40"/>
    </row>
    <row r="14" spans="1:64" ht="14.25" hidden="1" customHeight="1">
      <c r="C14" s="36"/>
      <c r="D14" s="37"/>
      <c r="G14" s="38"/>
      <c r="I14" s="39"/>
      <c r="J14" s="40"/>
    </row>
    <row r="15" spans="1:64" hidden="1">
      <c r="J15" s="10"/>
    </row>
    <row r="16" spans="1:64">
      <c r="L16" s="10"/>
    </row>
  </sheetData>
  <mergeCells count="4">
    <mergeCell ref="F10:H10"/>
    <mergeCell ref="I2:L2"/>
    <mergeCell ref="A3:L3"/>
    <mergeCell ref="A4:L4"/>
  </mergeCells>
  <pageMargins left="0" right="0" top="0.39370078740157483" bottom="0.39370078740157483" header="0" footer="0"/>
  <pageSetup paperSize="9" orientation="landscape" r:id="rId1"/>
  <headerFooter>
    <oddHeader>&amp;C&amp;A</oddHeader>
    <oddFooter>&amp;CStrona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6B263-2B99-4136-9311-269CADBBA089}">
  <dimension ref="A1:BL8"/>
  <sheetViews>
    <sheetView zoomScaleNormal="100" workbookViewId="0">
      <selection activeCell="A4" sqref="A4:L4"/>
    </sheetView>
  </sheetViews>
  <sheetFormatPr defaultRowHeight="12.75"/>
  <cols>
    <col min="1" max="1" width="3.7109375" style="10" customWidth="1"/>
    <col min="2" max="2" width="17.42578125" style="10" customWidth="1"/>
    <col min="3" max="3" width="12.5703125" style="10" customWidth="1"/>
    <col min="4" max="4" width="9.42578125" style="10" customWidth="1"/>
    <col min="5" max="5" width="10.42578125" style="10" customWidth="1"/>
    <col min="6" max="6" width="8.140625" style="10" customWidth="1"/>
    <col min="7" max="7" width="7.42578125" style="10" customWidth="1"/>
    <col min="8" max="8" width="11.42578125" style="10" customWidth="1"/>
    <col min="9" max="9" width="14.28515625" style="10" customWidth="1"/>
    <col min="10" max="10" width="7.85546875" style="10" customWidth="1"/>
    <col min="11" max="11" width="12" style="10" customWidth="1"/>
    <col min="12" max="12" width="13.5703125" style="10" customWidth="1"/>
    <col min="13" max="64" width="10.42578125" style="10" customWidth="1"/>
    <col min="65" max="16384" width="9.140625" style="1"/>
  </cols>
  <sheetData>
    <row r="1" spans="1:64">
      <c r="A1" s="2" t="s">
        <v>132</v>
      </c>
      <c r="B1" s="55"/>
      <c r="C1" s="55"/>
      <c r="D1" s="55"/>
      <c r="E1" s="55"/>
      <c r="F1" s="55"/>
      <c r="G1" s="55"/>
      <c r="H1" s="55"/>
      <c r="I1" s="56"/>
      <c r="J1" s="57"/>
      <c r="K1" s="55"/>
      <c r="L1" s="34"/>
    </row>
    <row r="2" spans="1:64">
      <c r="A2" s="2" t="s">
        <v>133</v>
      </c>
      <c r="B2" s="55"/>
      <c r="C2" s="55"/>
      <c r="D2" s="55"/>
      <c r="E2" s="55"/>
      <c r="F2" s="55"/>
      <c r="G2" s="58"/>
      <c r="H2" s="58"/>
      <c r="I2" s="67"/>
      <c r="J2" s="67"/>
      <c r="K2" s="67"/>
      <c r="L2" s="67"/>
    </row>
    <row r="3" spans="1:64">
      <c r="A3" s="124" t="s">
        <v>50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64" ht="173.25" customHeight="1">
      <c r="A4" s="125" t="s">
        <v>135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3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</row>
    <row r="5" spans="1:64" ht="76.5">
      <c r="A5" s="60" t="s">
        <v>1</v>
      </c>
      <c r="B5" s="4" t="s">
        <v>2</v>
      </c>
      <c r="C5" s="4" t="s">
        <v>117</v>
      </c>
      <c r="D5" s="3" t="s">
        <v>3</v>
      </c>
      <c r="E5" s="3" t="s">
        <v>4</v>
      </c>
      <c r="F5" s="4" t="s">
        <v>5</v>
      </c>
      <c r="G5" s="4" t="s">
        <v>6</v>
      </c>
      <c r="H5" s="4" t="s">
        <v>118</v>
      </c>
      <c r="I5" s="4" t="s">
        <v>119</v>
      </c>
      <c r="J5" s="4" t="s">
        <v>120</v>
      </c>
      <c r="K5" s="4" t="s">
        <v>7</v>
      </c>
      <c r="L5" s="4" t="s">
        <v>8</v>
      </c>
    </row>
    <row r="6" spans="1:64">
      <c r="A6" s="47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</row>
    <row r="7" spans="1:64" ht="33" customHeight="1" thickBot="1">
      <c r="A7" s="68">
        <v>1</v>
      </c>
      <c r="B7" s="69" t="s">
        <v>51</v>
      </c>
      <c r="C7" s="87"/>
      <c r="D7" s="69" t="s">
        <v>52</v>
      </c>
      <c r="E7" s="69" t="s">
        <v>53</v>
      </c>
      <c r="F7" s="70" t="s">
        <v>54</v>
      </c>
      <c r="G7" s="53">
        <v>1200</v>
      </c>
      <c r="H7" s="46"/>
      <c r="I7" s="41">
        <f t="shared" ref="I7" si="0">ROUND(H7*G7,2)</f>
        <v>0</v>
      </c>
      <c r="J7" s="8"/>
      <c r="K7" s="41">
        <f>ROUND(I7+(I7*J7),2)</f>
        <v>0</v>
      </c>
      <c r="L7" s="7">
        <f>ROUND(K7/G7,2)</f>
        <v>0</v>
      </c>
      <c r="M7" s="66"/>
    </row>
    <row r="8" spans="1:64" ht="13.5" thickBot="1">
      <c r="F8" s="132" t="s">
        <v>13</v>
      </c>
      <c r="G8" s="133"/>
      <c r="H8" s="134"/>
      <c r="I8" s="71">
        <f>SUM(I7:I7)</f>
        <v>0</v>
      </c>
      <c r="K8" s="71">
        <f>SUM(K7:K7)</f>
        <v>0</v>
      </c>
    </row>
  </sheetData>
  <mergeCells count="3">
    <mergeCell ref="A4:L4"/>
    <mergeCell ref="A3:L3"/>
    <mergeCell ref="F8:H8"/>
  </mergeCells>
  <pageMargins left="0" right="0" top="0.39370078740157483" bottom="0.39370078740157483" header="0" footer="0"/>
  <pageSetup paperSize="9" orientation="landscape" r:id="rId1"/>
  <headerFooter>
    <oddHeader>&amp;C&amp;A</oddHeader>
    <oddFooter>&amp;CStrona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E130B-5C12-453A-BB82-E1557A909D6E}">
  <dimension ref="A1:BL14"/>
  <sheetViews>
    <sheetView tabSelected="1" topLeftCell="A12" zoomScaleNormal="100" workbookViewId="0">
      <selection activeCell="M22" sqref="M22"/>
    </sheetView>
  </sheetViews>
  <sheetFormatPr defaultRowHeight="12.75"/>
  <cols>
    <col min="1" max="1" width="2" style="10" customWidth="1"/>
    <col min="2" max="2" width="21.42578125" style="10" customWidth="1"/>
    <col min="3" max="3" width="12.5703125" style="10" customWidth="1"/>
    <col min="4" max="4" width="9" style="10" customWidth="1"/>
    <col min="5" max="5" width="10.42578125" style="10" customWidth="1"/>
    <col min="6" max="6" width="10.5703125" style="10" customWidth="1"/>
    <col min="7" max="7" width="5.5703125" style="10" customWidth="1"/>
    <col min="8" max="8" width="10.140625" style="10" customWidth="1"/>
    <col min="9" max="9" width="10.28515625" style="10" customWidth="1"/>
    <col min="10" max="10" width="7.85546875" style="10" customWidth="1"/>
    <col min="11" max="11" width="10" style="10" customWidth="1"/>
    <col min="12" max="12" width="11.85546875" style="10" customWidth="1"/>
    <col min="13" max="64" width="10.42578125" style="10" customWidth="1"/>
    <col min="65" max="16384" width="9.140625" style="1"/>
  </cols>
  <sheetData>
    <row r="1" spans="1:64">
      <c r="A1" s="2" t="s">
        <v>161</v>
      </c>
      <c r="B1" s="62"/>
      <c r="C1" s="55"/>
      <c r="D1" s="131"/>
      <c r="E1" s="131"/>
      <c r="F1" s="131"/>
      <c r="G1" s="19"/>
      <c r="H1" s="73"/>
      <c r="I1" s="56"/>
      <c r="J1" s="57"/>
      <c r="K1" s="55"/>
      <c r="L1" s="34"/>
    </row>
    <row r="2" spans="1:64">
      <c r="A2" s="2" t="s">
        <v>136</v>
      </c>
      <c r="B2" s="55"/>
      <c r="C2" s="55"/>
      <c r="D2" s="55"/>
      <c r="E2" s="55"/>
      <c r="F2" s="55"/>
      <c r="G2" s="55"/>
      <c r="H2" s="58"/>
      <c r="I2" s="67"/>
      <c r="J2" s="67"/>
      <c r="K2" s="67"/>
      <c r="L2" s="67"/>
    </row>
    <row r="3" spans="1:64">
      <c r="A3" s="2"/>
      <c r="B3" s="55"/>
      <c r="C3" s="55"/>
      <c r="D3" s="55"/>
      <c r="E3" s="55"/>
      <c r="F3" s="55"/>
      <c r="G3" s="55"/>
      <c r="H3" s="58"/>
      <c r="I3" s="67"/>
      <c r="J3" s="67"/>
      <c r="K3" s="67"/>
      <c r="L3" s="67"/>
    </row>
    <row r="4" spans="1:64">
      <c r="A4" s="124" t="s">
        <v>55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64" ht="171.75" customHeight="1">
      <c r="A5" s="125" t="s">
        <v>144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3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</row>
    <row r="6" spans="1:64" ht="94.5" customHeight="1">
      <c r="A6" s="60" t="s">
        <v>1</v>
      </c>
      <c r="B6" s="4" t="s">
        <v>2</v>
      </c>
      <c r="C6" s="4" t="s">
        <v>117</v>
      </c>
      <c r="D6" s="3" t="s">
        <v>3</v>
      </c>
      <c r="E6" s="3" t="s">
        <v>4</v>
      </c>
      <c r="F6" s="4" t="s">
        <v>5</v>
      </c>
      <c r="G6" s="4" t="s">
        <v>6</v>
      </c>
      <c r="H6" s="4" t="s">
        <v>118</v>
      </c>
      <c r="I6" s="4" t="s">
        <v>119</v>
      </c>
      <c r="J6" s="4" t="s">
        <v>120</v>
      </c>
      <c r="K6" s="4" t="s">
        <v>7</v>
      </c>
      <c r="L6" s="4" t="s">
        <v>8</v>
      </c>
    </row>
    <row r="7" spans="1:64">
      <c r="A7" s="47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</row>
    <row r="8" spans="1:64" ht="54.75" customHeight="1">
      <c r="A8" s="114">
        <v>1</v>
      </c>
      <c r="B8" s="115" t="s">
        <v>56</v>
      </c>
      <c r="C8" s="116" t="s">
        <v>160</v>
      </c>
      <c r="D8" s="117" t="s">
        <v>57</v>
      </c>
      <c r="E8" s="118" t="s">
        <v>58</v>
      </c>
      <c r="F8" s="117" t="s">
        <v>59</v>
      </c>
      <c r="G8" s="119">
        <v>0</v>
      </c>
      <c r="H8" s="120" t="s">
        <v>160</v>
      </c>
      <c r="I8" s="121" t="s">
        <v>160</v>
      </c>
      <c r="J8" s="122" t="s">
        <v>160</v>
      </c>
      <c r="K8" s="121" t="s">
        <v>160</v>
      </c>
      <c r="L8" s="123" t="s">
        <v>160</v>
      </c>
    </row>
    <row r="9" spans="1:64" ht="83.25" customHeight="1">
      <c r="A9" s="74">
        <v>2</v>
      </c>
      <c r="B9" s="21" t="s">
        <v>60</v>
      </c>
      <c r="C9" s="83"/>
      <c r="D9" s="44" t="s">
        <v>61</v>
      </c>
      <c r="E9" s="23" t="s">
        <v>62</v>
      </c>
      <c r="F9" s="23" t="s">
        <v>63</v>
      </c>
      <c r="G9" s="24">
        <v>21</v>
      </c>
      <c r="H9" s="46"/>
      <c r="I9" s="41">
        <f t="shared" ref="I9:I13" si="0">ROUND(H9*G9,2)</f>
        <v>0</v>
      </c>
      <c r="J9" s="8"/>
      <c r="K9" s="41">
        <f t="shared" ref="K9:K13" si="1">ROUND(I9+(I9*J9),2)</f>
        <v>0</v>
      </c>
      <c r="L9" s="7">
        <f t="shared" ref="L9:L13" si="2">ROUND(K9/G9,2)</f>
        <v>0</v>
      </c>
      <c r="M9" s="66"/>
    </row>
    <row r="10" spans="1:64" ht="105.75" customHeight="1">
      <c r="A10" s="74">
        <v>3</v>
      </c>
      <c r="B10" s="21" t="s">
        <v>64</v>
      </c>
      <c r="C10" s="88"/>
      <c r="D10" s="75" t="s">
        <v>65</v>
      </c>
      <c r="E10" s="76" t="s">
        <v>66</v>
      </c>
      <c r="F10" s="23" t="s">
        <v>67</v>
      </c>
      <c r="G10" s="77">
        <v>45</v>
      </c>
      <c r="H10" s="46"/>
      <c r="I10" s="41">
        <f t="shared" si="0"/>
        <v>0</v>
      </c>
      <c r="J10" s="8"/>
      <c r="K10" s="41">
        <f t="shared" si="1"/>
        <v>0</v>
      </c>
      <c r="L10" s="7">
        <f t="shared" si="2"/>
        <v>0</v>
      </c>
      <c r="M10" s="66"/>
    </row>
    <row r="11" spans="1:64" ht="109.5" customHeight="1">
      <c r="A11" s="74">
        <v>4</v>
      </c>
      <c r="B11" s="78" t="s">
        <v>68</v>
      </c>
      <c r="C11" s="89"/>
      <c r="D11" s="79" t="s">
        <v>69</v>
      </c>
      <c r="E11" s="80" t="s">
        <v>70</v>
      </c>
      <c r="F11" s="81" t="s">
        <v>12</v>
      </c>
      <c r="G11" s="77">
        <v>150</v>
      </c>
      <c r="H11" s="46"/>
      <c r="I11" s="41">
        <f t="shared" si="0"/>
        <v>0</v>
      </c>
      <c r="J11" s="8"/>
      <c r="K11" s="41">
        <f t="shared" si="1"/>
        <v>0</v>
      </c>
      <c r="L11" s="7">
        <f t="shared" si="2"/>
        <v>0</v>
      </c>
      <c r="M11" s="66"/>
    </row>
    <row r="12" spans="1:64" ht="158.25" customHeight="1">
      <c r="A12" s="74">
        <v>5</v>
      </c>
      <c r="B12" s="21" t="s">
        <v>71</v>
      </c>
      <c r="C12" s="83"/>
      <c r="D12" s="82" t="s">
        <v>72</v>
      </c>
      <c r="E12" s="23" t="s">
        <v>73</v>
      </c>
      <c r="F12" s="23" t="s">
        <v>74</v>
      </c>
      <c r="G12" s="24">
        <v>25</v>
      </c>
      <c r="H12" s="46"/>
      <c r="I12" s="41">
        <f t="shared" si="0"/>
        <v>0</v>
      </c>
      <c r="J12" s="8"/>
      <c r="K12" s="41">
        <f t="shared" si="1"/>
        <v>0</v>
      </c>
      <c r="L12" s="7">
        <f t="shared" si="2"/>
        <v>0</v>
      </c>
      <c r="M12" s="66"/>
    </row>
    <row r="13" spans="1:64" ht="115.7" customHeight="1" thickBot="1">
      <c r="A13" s="74">
        <v>6</v>
      </c>
      <c r="B13" s="72" t="s">
        <v>75</v>
      </c>
      <c r="C13" s="83"/>
      <c r="D13" s="23" t="s">
        <v>76</v>
      </c>
      <c r="E13" s="23" t="s">
        <v>70</v>
      </c>
      <c r="F13" s="44" t="s">
        <v>77</v>
      </c>
      <c r="G13" s="45">
        <v>410</v>
      </c>
      <c r="H13" s="46"/>
      <c r="I13" s="41">
        <f t="shared" si="0"/>
        <v>0</v>
      </c>
      <c r="J13" s="8"/>
      <c r="K13" s="41">
        <f t="shared" si="1"/>
        <v>0</v>
      </c>
      <c r="L13" s="7">
        <f t="shared" si="2"/>
        <v>0</v>
      </c>
      <c r="M13" s="66"/>
    </row>
    <row r="14" spans="1:64" ht="13.5" thickBot="1">
      <c r="F14" s="127" t="s">
        <v>13</v>
      </c>
      <c r="G14" s="128"/>
      <c r="H14" s="129"/>
      <c r="I14" s="71">
        <f>SUM(I9:I13)</f>
        <v>0</v>
      </c>
      <c r="K14" s="71">
        <f>SUM(K9:K13)</f>
        <v>0</v>
      </c>
    </row>
  </sheetData>
  <mergeCells count="4">
    <mergeCell ref="F14:H14"/>
    <mergeCell ref="D1:F1"/>
    <mergeCell ref="A5:L5"/>
    <mergeCell ref="A4:L4"/>
  </mergeCells>
  <pageMargins left="0" right="0" top="0.39370078740157483" bottom="0.39370078740157483" header="0" footer="0"/>
  <pageSetup paperSize="9" orientation="landscape" r:id="rId1"/>
  <headerFooter>
    <oddHeader>&amp;C&amp;A</oddHeader>
    <oddFooter>&amp;CStrona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84FF0-742F-4A69-9A7D-EC44F570E984}">
  <dimension ref="A1:BL10"/>
  <sheetViews>
    <sheetView workbookViewId="0">
      <selection activeCell="A5" sqref="A5:L5"/>
    </sheetView>
  </sheetViews>
  <sheetFormatPr defaultRowHeight="12.75"/>
  <cols>
    <col min="1" max="1" width="3.7109375" style="10" customWidth="1"/>
    <col min="2" max="2" width="19.7109375" style="10" customWidth="1"/>
    <col min="3" max="3" width="12.5703125" style="10" customWidth="1"/>
    <col min="4" max="4" width="11.28515625" style="10" customWidth="1"/>
    <col min="5" max="5" width="10.42578125" style="10" customWidth="1"/>
    <col min="6" max="6" width="8.140625" style="10" customWidth="1"/>
    <col min="7" max="7" width="6.42578125" style="10" customWidth="1"/>
    <col min="8" max="8" width="11.42578125" style="10" customWidth="1"/>
    <col min="9" max="9" width="11.85546875" style="10" customWidth="1"/>
    <col min="10" max="10" width="7.85546875" style="10" customWidth="1"/>
    <col min="11" max="11" width="11.7109375" style="10" customWidth="1"/>
    <col min="12" max="12" width="9.7109375" style="10" customWidth="1"/>
    <col min="13" max="64" width="10.42578125" style="10" customWidth="1"/>
    <col min="65" max="16384" width="9.140625" style="1"/>
  </cols>
  <sheetData>
    <row r="1" spans="1:64">
      <c r="A1" s="2" t="s">
        <v>137</v>
      </c>
    </row>
    <row r="2" spans="1:64">
      <c r="A2" s="2" t="s">
        <v>138</v>
      </c>
      <c r="B2" s="62"/>
      <c r="C2" s="55"/>
      <c r="D2" s="55"/>
      <c r="E2" s="55"/>
      <c r="F2" s="55"/>
      <c r="G2" s="55"/>
      <c r="H2" s="55"/>
      <c r="I2" s="56"/>
      <c r="J2" s="57"/>
      <c r="K2" s="55"/>
      <c r="L2" s="34"/>
    </row>
    <row r="3" spans="1:64">
      <c r="A3" s="55"/>
      <c r="B3" s="55"/>
      <c r="C3" s="131"/>
      <c r="D3" s="131"/>
      <c r="E3" s="131"/>
      <c r="F3" s="55"/>
      <c r="G3" s="58"/>
      <c r="H3" s="58"/>
      <c r="I3" s="67"/>
      <c r="J3" s="67"/>
      <c r="K3" s="67"/>
      <c r="L3" s="67"/>
    </row>
    <row r="4" spans="1:64">
      <c r="A4" s="124" t="s">
        <v>78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64" ht="193.5" customHeight="1">
      <c r="A5" s="125" t="s">
        <v>123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3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</row>
    <row r="6" spans="1:64" ht="95.25" customHeight="1">
      <c r="A6" s="60" t="s">
        <v>1</v>
      </c>
      <c r="B6" s="4" t="s">
        <v>2</v>
      </c>
      <c r="C6" s="4" t="s">
        <v>117</v>
      </c>
      <c r="D6" s="3" t="s">
        <v>3</v>
      </c>
      <c r="E6" s="3" t="s">
        <v>4</v>
      </c>
      <c r="F6" s="4" t="s">
        <v>5</v>
      </c>
      <c r="G6" s="4" t="s">
        <v>6</v>
      </c>
      <c r="H6" s="4" t="s">
        <v>118</v>
      </c>
      <c r="I6" s="4" t="s">
        <v>119</v>
      </c>
      <c r="J6" s="4" t="s">
        <v>120</v>
      </c>
      <c r="K6" s="4" t="s">
        <v>7</v>
      </c>
      <c r="L6" s="4" t="s">
        <v>8</v>
      </c>
    </row>
    <row r="7" spans="1:64">
      <c r="A7" s="47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</row>
    <row r="8" spans="1:64" ht="37.35" customHeight="1">
      <c r="A8" s="20">
        <v>1</v>
      </c>
      <c r="B8" s="22" t="s">
        <v>44</v>
      </c>
      <c r="C8" s="90"/>
      <c r="D8" s="22" t="s">
        <v>79</v>
      </c>
      <c r="E8" s="23" t="s">
        <v>80</v>
      </c>
      <c r="F8" s="23" t="s">
        <v>81</v>
      </c>
      <c r="G8" s="51">
        <v>320</v>
      </c>
      <c r="H8" s="46"/>
      <c r="I8" s="41">
        <f t="shared" ref="I8:I9" si="0">ROUND(H8*G8,2)</f>
        <v>0</v>
      </c>
      <c r="J8" s="8"/>
      <c r="K8" s="41">
        <f>ROUND(I8+(I8*J8),2)</f>
        <v>0</v>
      </c>
      <c r="L8" s="7">
        <f>ROUND(K8/G8,2)</f>
        <v>0</v>
      </c>
      <c r="M8" s="66"/>
    </row>
    <row r="9" spans="1:64" ht="29.85" customHeight="1" thickBot="1">
      <c r="A9" s="48">
        <v>2</v>
      </c>
      <c r="B9" s="22" t="s">
        <v>44</v>
      </c>
      <c r="C9" s="90"/>
      <c r="D9" s="22" t="s">
        <v>79</v>
      </c>
      <c r="E9" s="23" t="s">
        <v>82</v>
      </c>
      <c r="F9" s="44" t="s">
        <v>83</v>
      </c>
      <c r="G9" s="53">
        <v>610</v>
      </c>
      <c r="H9" s="46"/>
      <c r="I9" s="41">
        <f t="shared" si="0"/>
        <v>0</v>
      </c>
      <c r="J9" s="8"/>
      <c r="K9" s="41">
        <f>ROUND(I9+(I9*J9),2)</f>
        <v>0</v>
      </c>
      <c r="L9" s="7">
        <f>ROUND(K9/G9,2)</f>
        <v>0</v>
      </c>
      <c r="M9" s="66"/>
    </row>
    <row r="10" spans="1:64" ht="13.5" thickBot="1">
      <c r="F10" s="127" t="s">
        <v>13</v>
      </c>
      <c r="G10" s="128"/>
      <c r="H10" s="130"/>
      <c r="I10" s="91">
        <f>SUM(I8:I9)</f>
        <v>0</v>
      </c>
      <c r="K10" s="71">
        <f>SUM(K8:K9)</f>
        <v>0</v>
      </c>
    </row>
  </sheetData>
  <mergeCells count="4">
    <mergeCell ref="F10:H10"/>
    <mergeCell ref="C3:E3"/>
    <mergeCell ref="A5:L5"/>
    <mergeCell ref="A4:L4"/>
  </mergeCells>
  <pageMargins left="0" right="0" top="0.39370078740157483" bottom="0.39370078740157483" header="0" footer="0"/>
  <pageSetup paperSize="9" orientation="landscape" r:id="rId1"/>
  <headerFooter>
    <oddHeader>&amp;C&amp;A</oddHeader>
    <oddFooter>&amp;CStrona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0DC2B-DDC3-4435-9806-FA4C8CF6B9AF}">
  <dimension ref="A1:BL16"/>
  <sheetViews>
    <sheetView workbookViewId="0">
      <selection activeCell="H8" sqref="H8:L8"/>
    </sheetView>
  </sheetViews>
  <sheetFormatPr defaultRowHeight="12.75"/>
  <cols>
    <col min="1" max="1" width="3.28515625" style="11" customWidth="1"/>
    <col min="2" max="2" width="22" style="11" customWidth="1"/>
    <col min="3" max="3" width="12.85546875" style="11" customWidth="1"/>
    <col min="4" max="4" width="12.5703125" style="11" customWidth="1"/>
    <col min="5" max="5" width="8.42578125" style="11" customWidth="1"/>
    <col min="6" max="6" width="8.5703125" style="11" customWidth="1"/>
    <col min="7" max="7" width="6.140625" style="11" customWidth="1"/>
    <col min="8" max="8" width="9.28515625" style="11" customWidth="1"/>
    <col min="9" max="9" width="14.28515625" style="11" customWidth="1"/>
    <col min="10" max="10" width="8.7109375" style="11" customWidth="1"/>
    <col min="11" max="11" width="11.5703125" style="11" customWidth="1"/>
    <col min="12" max="12" width="11.42578125" style="11" customWidth="1"/>
    <col min="13" max="64" width="10.42578125" style="11" customWidth="1"/>
    <col min="65" max="16384" width="9.140625" style="1"/>
  </cols>
  <sheetData>
    <row r="1" spans="1:64">
      <c r="A1" s="2" t="s">
        <v>139</v>
      </c>
    </row>
    <row r="2" spans="1:64">
      <c r="A2" s="2" t="s">
        <v>140</v>
      </c>
    </row>
    <row r="4" spans="1:64">
      <c r="A4" s="124" t="s">
        <v>84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64" ht="192" customHeight="1">
      <c r="A5" s="125" t="s">
        <v>141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3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</row>
    <row r="6" spans="1:64" ht="64.150000000000006" customHeight="1">
      <c r="A6" s="60" t="s">
        <v>1</v>
      </c>
      <c r="B6" s="4" t="s">
        <v>2</v>
      </c>
      <c r="C6" s="4" t="s">
        <v>117</v>
      </c>
      <c r="D6" s="3" t="s">
        <v>3</v>
      </c>
      <c r="E6" s="3" t="s">
        <v>4</v>
      </c>
      <c r="F6" s="4" t="s">
        <v>5</v>
      </c>
      <c r="G6" s="4" t="s">
        <v>6</v>
      </c>
      <c r="H6" s="4" t="s">
        <v>118</v>
      </c>
      <c r="I6" s="4" t="s">
        <v>119</v>
      </c>
      <c r="J6" s="4" t="s">
        <v>120</v>
      </c>
      <c r="K6" s="4" t="s">
        <v>7</v>
      </c>
      <c r="L6" s="4" t="s">
        <v>8</v>
      </c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</row>
    <row r="7" spans="1:64">
      <c r="A7" s="47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</row>
    <row r="8" spans="1:64" ht="46.9" customHeight="1">
      <c r="A8" s="20">
        <v>1</v>
      </c>
      <c r="B8" s="22" t="s">
        <v>85</v>
      </c>
      <c r="C8" s="90"/>
      <c r="D8" s="92" t="s">
        <v>41</v>
      </c>
      <c r="E8" s="23" t="s">
        <v>86</v>
      </c>
      <c r="F8" s="23" t="s">
        <v>87</v>
      </c>
      <c r="G8" s="51">
        <v>4000</v>
      </c>
      <c r="H8" s="46"/>
      <c r="I8" s="41">
        <f t="shared" ref="I8:I9" si="0">ROUND(H8*G8,2)</f>
        <v>0</v>
      </c>
      <c r="J8" s="8"/>
      <c r="K8" s="41">
        <f>ROUND(I8+(I8*J8),2)</f>
        <v>0</v>
      </c>
      <c r="L8" s="7">
        <f>ROUND(K8/G8,2)</f>
        <v>0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</row>
    <row r="9" spans="1:64" ht="46.9" customHeight="1" thickBot="1">
      <c r="A9" s="48">
        <v>2</v>
      </c>
      <c r="B9" s="22" t="s">
        <v>85</v>
      </c>
      <c r="C9" s="90"/>
      <c r="D9" s="92" t="s">
        <v>41</v>
      </c>
      <c r="E9" s="23" t="s">
        <v>88</v>
      </c>
      <c r="F9" s="44" t="s">
        <v>87</v>
      </c>
      <c r="G9" s="53">
        <v>5000</v>
      </c>
      <c r="H9" s="46"/>
      <c r="I9" s="41">
        <f t="shared" si="0"/>
        <v>0</v>
      </c>
      <c r="J9" s="8"/>
      <c r="K9" s="41">
        <f>ROUND(I9+(I9*J9),2)</f>
        <v>0</v>
      </c>
      <c r="L9" s="7">
        <f>ROUND(K9/G9,2)</f>
        <v>0</v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</row>
    <row r="10" spans="1:64" ht="13.5" thickBot="1">
      <c r="A10" s="25"/>
      <c r="B10" s="25"/>
      <c r="C10" s="25"/>
      <c r="D10" s="9"/>
      <c r="E10" s="26"/>
      <c r="F10" s="127" t="s">
        <v>13</v>
      </c>
      <c r="G10" s="128"/>
      <c r="H10" s="130"/>
      <c r="I10" s="54">
        <f>SUM(I8:I9)</f>
        <v>0</v>
      </c>
      <c r="J10" s="27"/>
      <c r="K10" s="42">
        <f>SUM(K8:K9)</f>
        <v>0</v>
      </c>
      <c r="L10" s="10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</row>
    <row r="11" spans="1:64">
      <c r="A11" s="28"/>
      <c r="B11" s="29"/>
      <c r="C11" s="30"/>
      <c r="D11" s="29"/>
      <c r="E11" s="29"/>
      <c r="F11" s="29"/>
      <c r="G11" s="31"/>
      <c r="H11" s="32"/>
      <c r="I11" s="33"/>
      <c r="J11" s="15"/>
      <c r="K11" s="15"/>
      <c r="L11" s="15"/>
      <c r="M11" s="34"/>
      <c r="N11" s="34"/>
    </row>
    <row r="12" spans="1:64" ht="14.25" customHeight="1"/>
    <row r="13" spans="1:64" ht="14.25" customHeight="1">
      <c r="B13" s="35"/>
      <c r="C13" s="36"/>
      <c r="D13" s="37"/>
      <c r="G13" s="38"/>
      <c r="I13" s="39"/>
      <c r="J13" s="40"/>
    </row>
    <row r="14" spans="1:64" ht="14.25" customHeight="1">
      <c r="C14" s="36"/>
      <c r="D14" s="37"/>
      <c r="G14" s="38"/>
      <c r="I14" s="39"/>
      <c r="J14" s="40"/>
    </row>
    <row r="15" spans="1:64">
      <c r="J15" s="10"/>
    </row>
    <row r="16" spans="1:64">
      <c r="L16" s="10"/>
    </row>
  </sheetData>
  <mergeCells count="3">
    <mergeCell ref="A4:L4"/>
    <mergeCell ref="A5:L5"/>
    <mergeCell ref="F10:H10"/>
  </mergeCells>
  <pageMargins left="0" right="0" top="0.39370078740157483" bottom="0.39370078740157483" header="0" footer="0"/>
  <pageSetup paperSize="9" orientation="landscape" r:id="rId1"/>
  <headerFooter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2801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zad.1</vt:lpstr>
      <vt:lpstr>zad 2</vt:lpstr>
      <vt:lpstr>zad.3</vt:lpstr>
      <vt:lpstr>zad.4</vt:lpstr>
      <vt:lpstr>zad.5</vt:lpstr>
      <vt:lpstr>zad.6</vt:lpstr>
      <vt:lpstr>zad.7 po zm.</vt:lpstr>
      <vt:lpstr>zad.8</vt:lpstr>
      <vt:lpstr>zad.9</vt:lpstr>
      <vt:lpstr>zad.10</vt:lpstr>
      <vt:lpstr>zad.11</vt:lpstr>
      <vt:lpstr>zad.12</vt:lpstr>
      <vt:lpstr>zad.13</vt:lpstr>
      <vt:lpstr>zad.14</vt:lpstr>
      <vt:lpstr>zad.15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Apteka</dc:creator>
  <cp:lastModifiedBy>Zamówienia Publiczne</cp:lastModifiedBy>
  <cp:revision>75</cp:revision>
  <cp:lastPrinted>2025-03-11T12:22:03Z</cp:lastPrinted>
  <dcterms:created xsi:type="dcterms:W3CDTF">2024-05-29T08:01:54Z</dcterms:created>
  <dcterms:modified xsi:type="dcterms:W3CDTF">2025-04-02T06:38:31Z</dcterms:modified>
</cp:coreProperties>
</file>