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ZETARGI\Myślibórz\Energia elektryczna — powtórzona\Dokumenty gotowe\"/>
    </mc:Choice>
  </mc:AlternateContent>
  <xr:revisionPtr revIDLastSave="0" documentId="13_ncr:1_{46D41244-007F-4089-B67B-35FBEF79966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obiekty" sheetId="1" r:id="rId1"/>
    <sheet name="oswietlenie" sheetId="2" r:id="rId2"/>
  </sheets>
  <definedNames>
    <definedName name="_xlnm.Print_Area" localSheetId="1">oswietlenie!$A$1:$AA$107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07" i="2" l="1"/>
  <c r="W107" i="2"/>
  <c r="T107" i="2"/>
  <c r="S107" i="2"/>
  <c r="X106" i="2"/>
  <c r="W106" i="2"/>
  <c r="T106" i="2"/>
  <c r="S106" i="2"/>
  <c r="X105" i="2"/>
  <c r="W105" i="2"/>
  <c r="T105" i="2"/>
  <c r="S105" i="2"/>
  <c r="X104" i="2"/>
  <c r="W104" i="2"/>
  <c r="T104" i="2"/>
  <c r="S104" i="2"/>
  <c r="X103" i="2"/>
  <c r="W103" i="2"/>
  <c r="T103" i="2"/>
  <c r="S103" i="2"/>
  <c r="X102" i="2"/>
  <c r="W102" i="2"/>
  <c r="T102" i="2"/>
  <c r="S102" i="2"/>
  <c r="X101" i="2"/>
  <c r="W101" i="2"/>
  <c r="T101" i="2"/>
  <c r="S101" i="2"/>
  <c r="X100" i="2"/>
  <c r="W100" i="2"/>
  <c r="T100" i="2"/>
  <c r="S100" i="2"/>
  <c r="X99" i="2"/>
  <c r="W99" i="2"/>
  <c r="T99" i="2"/>
  <c r="S99" i="2"/>
  <c r="X98" i="2"/>
  <c r="W98" i="2"/>
  <c r="T98" i="2"/>
  <c r="S98" i="2"/>
  <c r="X97" i="2"/>
  <c r="W97" i="2"/>
  <c r="T97" i="2"/>
  <c r="S97" i="2"/>
  <c r="X96" i="2"/>
  <c r="W96" i="2"/>
  <c r="T96" i="2"/>
  <c r="S96" i="2"/>
  <c r="X95" i="2"/>
  <c r="W95" i="2"/>
  <c r="T95" i="2"/>
  <c r="S95" i="2"/>
  <c r="X94" i="2"/>
  <c r="W94" i="2"/>
  <c r="T94" i="2"/>
  <c r="S94" i="2"/>
  <c r="X93" i="2"/>
  <c r="W93" i="2"/>
  <c r="T93" i="2"/>
  <c r="S93" i="2"/>
  <c r="X92" i="2"/>
  <c r="W92" i="2"/>
  <c r="T92" i="2"/>
  <c r="S92" i="2"/>
  <c r="X91" i="2"/>
  <c r="W91" i="2"/>
  <c r="T91" i="2"/>
  <c r="S91" i="2"/>
  <c r="X90" i="2"/>
  <c r="W90" i="2"/>
  <c r="T90" i="2"/>
  <c r="S90" i="2"/>
  <c r="X89" i="2"/>
  <c r="W89" i="2"/>
  <c r="T89" i="2"/>
  <c r="S89" i="2"/>
  <c r="X88" i="2"/>
  <c r="W88" i="2"/>
  <c r="T88" i="2"/>
  <c r="S88" i="2"/>
  <c r="X87" i="2"/>
  <c r="W87" i="2"/>
  <c r="T87" i="2"/>
  <c r="S87" i="2"/>
  <c r="X86" i="2"/>
  <c r="W86" i="2"/>
  <c r="T86" i="2"/>
  <c r="S86" i="2"/>
  <c r="X85" i="2"/>
  <c r="W85" i="2"/>
  <c r="T85" i="2"/>
  <c r="S85" i="2"/>
  <c r="X84" i="2"/>
  <c r="W84" i="2"/>
  <c r="T84" i="2"/>
  <c r="S84" i="2"/>
  <c r="X83" i="2"/>
  <c r="W83" i="2"/>
  <c r="T83" i="2"/>
  <c r="S83" i="2"/>
  <c r="X82" i="2"/>
  <c r="W82" i="2"/>
  <c r="T82" i="2"/>
  <c r="S82" i="2"/>
  <c r="X81" i="2"/>
  <c r="W81" i="2"/>
  <c r="T81" i="2"/>
  <c r="S81" i="2"/>
  <c r="X80" i="2"/>
  <c r="W80" i="2"/>
  <c r="T80" i="2"/>
  <c r="S80" i="2"/>
  <c r="X79" i="2"/>
  <c r="W79" i="2"/>
  <c r="T79" i="2"/>
  <c r="S79" i="2"/>
  <c r="X78" i="2"/>
  <c r="W78" i="2"/>
  <c r="T78" i="2"/>
  <c r="S78" i="2"/>
  <c r="X77" i="2"/>
  <c r="W77" i="2"/>
  <c r="T77" i="2"/>
  <c r="S77" i="2"/>
  <c r="X76" i="2"/>
  <c r="W76" i="2"/>
  <c r="T76" i="2"/>
  <c r="S76" i="2"/>
  <c r="X75" i="2"/>
  <c r="W75" i="2"/>
  <c r="T75" i="2"/>
  <c r="S75" i="2"/>
  <c r="X74" i="2"/>
  <c r="W74" i="2"/>
  <c r="T74" i="2"/>
  <c r="S74" i="2"/>
  <c r="X73" i="2"/>
  <c r="W73" i="2"/>
  <c r="T73" i="2"/>
  <c r="S73" i="2"/>
  <c r="X72" i="2"/>
  <c r="W72" i="2"/>
  <c r="T72" i="2"/>
  <c r="S72" i="2"/>
  <c r="X71" i="2"/>
  <c r="W71" i="2"/>
  <c r="T71" i="2"/>
  <c r="S71" i="2"/>
  <c r="X70" i="2"/>
  <c r="W70" i="2"/>
  <c r="T70" i="2"/>
  <c r="S70" i="2"/>
  <c r="X69" i="2"/>
  <c r="W69" i="2"/>
  <c r="T69" i="2"/>
  <c r="S69" i="2"/>
  <c r="X68" i="2"/>
  <c r="W68" i="2"/>
  <c r="T68" i="2"/>
  <c r="S68" i="2"/>
  <c r="X67" i="2"/>
  <c r="W67" i="2"/>
  <c r="T67" i="2"/>
  <c r="S67" i="2"/>
  <c r="X66" i="2"/>
  <c r="W66" i="2"/>
  <c r="T66" i="2"/>
  <c r="S66" i="2"/>
  <c r="X65" i="2"/>
  <c r="W65" i="2"/>
  <c r="T65" i="2"/>
  <c r="S65" i="2"/>
  <c r="X64" i="2"/>
  <c r="W64" i="2"/>
  <c r="T64" i="2"/>
  <c r="S64" i="2"/>
  <c r="X63" i="2"/>
  <c r="W63" i="2"/>
  <c r="T63" i="2"/>
  <c r="S63" i="2"/>
  <c r="X62" i="2"/>
  <c r="W62" i="2"/>
  <c r="T62" i="2"/>
  <c r="S62" i="2"/>
  <c r="X61" i="2"/>
  <c r="W61" i="2"/>
  <c r="T61" i="2"/>
  <c r="S61" i="2"/>
  <c r="X60" i="2"/>
  <c r="W60" i="2"/>
  <c r="T60" i="2"/>
  <c r="S60" i="2"/>
  <c r="X59" i="2"/>
  <c r="W59" i="2"/>
  <c r="T59" i="2"/>
  <c r="S59" i="2"/>
  <c r="X58" i="2"/>
  <c r="W58" i="2"/>
  <c r="T58" i="2"/>
  <c r="S58" i="2"/>
  <c r="X57" i="2"/>
  <c r="W57" i="2"/>
  <c r="T57" i="2"/>
  <c r="S57" i="2"/>
  <c r="X56" i="2"/>
  <c r="W56" i="2"/>
  <c r="T56" i="2"/>
  <c r="S56" i="2"/>
  <c r="X55" i="2"/>
  <c r="W55" i="2"/>
  <c r="T55" i="2"/>
  <c r="S55" i="2"/>
  <c r="X54" i="2"/>
  <c r="W54" i="2"/>
  <c r="T54" i="2"/>
  <c r="S54" i="2"/>
  <c r="X53" i="2"/>
  <c r="W53" i="2"/>
  <c r="T53" i="2"/>
  <c r="S53" i="2"/>
  <c r="X52" i="2"/>
  <c r="W52" i="2"/>
  <c r="T52" i="2"/>
  <c r="S52" i="2"/>
  <c r="X51" i="2"/>
  <c r="W51" i="2"/>
  <c r="T51" i="2"/>
  <c r="S51" i="2"/>
  <c r="X50" i="2"/>
  <c r="W50" i="2"/>
  <c r="T50" i="2"/>
  <c r="S50" i="2"/>
  <c r="X49" i="2"/>
  <c r="W49" i="2"/>
  <c r="T49" i="2"/>
  <c r="S49" i="2"/>
  <c r="X48" i="2"/>
  <c r="W48" i="2"/>
  <c r="T48" i="2"/>
  <c r="S48" i="2"/>
  <c r="X47" i="2"/>
  <c r="W47" i="2"/>
  <c r="T47" i="2"/>
  <c r="S47" i="2"/>
  <c r="X46" i="2"/>
  <c r="W46" i="2"/>
  <c r="T46" i="2"/>
  <c r="S46" i="2"/>
  <c r="X45" i="2"/>
  <c r="W45" i="2"/>
  <c r="T45" i="2"/>
  <c r="S45" i="2"/>
  <c r="X44" i="2"/>
  <c r="W44" i="2"/>
  <c r="T44" i="2"/>
  <c r="S44" i="2"/>
  <c r="X43" i="2"/>
  <c r="W43" i="2"/>
  <c r="T43" i="2"/>
  <c r="S43" i="2"/>
  <c r="X42" i="2"/>
  <c r="W42" i="2"/>
  <c r="T42" i="2"/>
  <c r="S42" i="2"/>
  <c r="X41" i="2"/>
  <c r="W41" i="2"/>
  <c r="T41" i="2"/>
  <c r="S41" i="2"/>
  <c r="X40" i="2"/>
  <c r="W40" i="2"/>
  <c r="T40" i="2"/>
  <c r="S40" i="2"/>
  <c r="X39" i="2"/>
  <c r="W39" i="2"/>
  <c r="T39" i="2"/>
  <c r="S39" i="2"/>
  <c r="X38" i="2"/>
  <c r="W38" i="2"/>
  <c r="T38" i="2"/>
  <c r="S38" i="2"/>
  <c r="X37" i="2"/>
  <c r="W37" i="2"/>
  <c r="T37" i="2"/>
  <c r="S37" i="2"/>
  <c r="X36" i="2"/>
  <c r="W36" i="2"/>
  <c r="T36" i="2"/>
  <c r="S36" i="2"/>
  <c r="X35" i="2"/>
  <c r="W35" i="2"/>
  <c r="T35" i="2"/>
  <c r="S35" i="2"/>
  <c r="X34" i="2"/>
  <c r="W34" i="2"/>
  <c r="T34" i="2"/>
  <c r="S34" i="2"/>
  <c r="X33" i="2"/>
  <c r="W33" i="2"/>
  <c r="T33" i="2"/>
  <c r="S33" i="2"/>
  <c r="X32" i="2"/>
  <c r="W32" i="2"/>
  <c r="T32" i="2"/>
  <c r="S32" i="2"/>
  <c r="X31" i="2"/>
  <c r="W31" i="2"/>
  <c r="T31" i="2"/>
  <c r="S31" i="2"/>
  <c r="X30" i="2"/>
  <c r="W30" i="2"/>
  <c r="T30" i="2"/>
  <c r="S30" i="2"/>
  <c r="X29" i="2"/>
  <c r="W29" i="2"/>
  <c r="T29" i="2"/>
  <c r="S29" i="2"/>
  <c r="X28" i="2"/>
  <c r="W28" i="2"/>
  <c r="T28" i="2"/>
  <c r="S28" i="2"/>
  <c r="X27" i="2"/>
  <c r="W27" i="2"/>
  <c r="T27" i="2"/>
  <c r="S27" i="2"/>
  <c r="X26" i="2"/>
  <c r="W26" i="2"/>
  <c r="T26" i="2"/>
  <c r="S26" i="2"/>
  <c r="X25" i="2"/>
  <c r="W25" i="2"/>
  <c r="T25" i="2"/>
  <c r="S25" i="2"/>
  <c r="X24" i="2"/>
  <c r="W24" i="2"/>
  <c r="T24" i="2"/>
  <c r="S24" i="2"/>
  <c r="X23" i="2"/>
  <c r="W23" i="2"/>
  <c r="T23" i="2"/>
  <c r="S23" i="2"/>
  <c r="X22" i="2"/>
  <c r="W22" i="2"/>
  <c r="T22" i="2"/>
  <c r="S22" i="2"/>
  <c r="X21" i="2"/>
  <c r="W21" i="2"/>
  <c r="T21" i="2"/>
  <c r="S21" i="2"/>
  <c r="X20" i="2"/>
  <c r="W20" i="2"/>
  <c r="T20" i="2"/>
  <c r="S20" i="2"/>
  <c r="X19" i="2"/>
  <c r="W19" i="2"/>
  <c r="T19" i="2"/>
  <c r="S19" i="2"/>
  <c r="X18" i="2"/>
  <c r="W18" i="2"/>
  <c r="T18" i="2"/>
  <c r="S18" i="2"/>
  <c r="X17" i="2"/>
  <c r="W17" i="2"/>
  <c r="T17" i="2"/>
  <c r="S17" i="2"/>
  <c r="X16" i="2"/>
  <c r="W16" i="2"/>
  <c r="T16" i="2"/>
  <c r="S16" i="2"/>
  <c r="X15" i="2"/>
  <c r="W15" i="2"/>
  <c r="T15" i="2"/>
  <c r="S15" i="2"/>
  <c r="X14" i="2"/>
  <c r="W14" i="2"/>
  <c r="T14" i="2"/>
  <c r="S14" i="2"/>
  <c r="X13" i="2"/>
  <c r="W13" i="2"/>
  <c r="T13" i="2"/>
  <c r="S13" i="2"/>
  <c r="X12" i="2"/>
  <c r="W12" i="2"/>
  <c r="T12" i="2"/>
  <c r="S12" i="2"/>
  <c r="X11" i="2"/>
  <c r="W11" i="2"/>
  <c r="T11" i="2"/>
  <c r="S11" i="2"/>
  <c r="X10" i="2"/>
  <c r="W10" i="2"/>
  <c r="T10" i="2"/>
  <c r="S10" i="2"/>
  <c r="X9" i="2"/>
  <c r="W9" i="2"/>
  <c r="T9" i="2"/>
  <c r="S9" i="2"/>
  <c r="X8" i="2"/>
  <c r="W8" i="2"/>
  <c r="T8" i="2"/>
  <c r="S8" i="2"/>
  <c r="X7" i="2"/>
  <c r="W7" i="2"/>
  <c r="T7" i="2"/>
  <c r="S7" i="2"/>
  <c r="X6" i="2"/>
  <c r="W6" i="2"/>
  <c r="T6" i="2"/>
  <c r="S6" i="2"/>
  <c r="X5" i="2"/>
  <c r="W5" i="2"/>
  <c r="T5" i="2"/>
  <c r="S5" i="2"/>
  <c r="X99" i="1"/>
  <c r="W99" i="1"/>
  <c r="T99" i="1"/>
  <c r="S99" i="1"/>
  <c r="X98" i="1"/>
  <c r="W98" i="1"/>
  <c r="T98" i="1"/>
  <c r="S98" i="1"/>
  <c r="X97" i="1"/>
  <c r="W97" i="1"/>
  <c r="T97" i="1"/>
  <c r="S97" i="1"/>
  <c r="X96" i="1"/>
  <c r="W96" i="1"/>
  <c r="T96" i="1"/>
  <c r="S96" i="1"/>
  <c r="X95" i="1"/>
  <c r="W95" i="1"/>
  <c r="T95" i="1"/>
  <c r="S95" i="1"/>
  <c r="X94" i="1"/>
  <c r="W94" i="1"/>
  <c r="T94" i="1"/>
  <c r="S94" i="1"/>
  <c r="X93" i="1"/>
  <c r="W93" i="1"/>
  <c r="T93" i="1"/>
  <c r="S93" i="1"/>
  <c r="X92" i="1"/>
  <c r="W92" i="1"/>
  <c r="T92" i="1"/>
  <c r="S92" i="1"/>
  <c r="X91" i="1"/>
  <c r="W91" i="1"/>
  <c r="T91" i="1"/>
  <c r="S91" i="1"/>
  <c r="X90" i="1"/>
  <c r="W90" i="1"/>
  <c r="T90" i="1"/>
  <c r="S90" i="1"/>
  <c r="X89" i="1"/>
  <c r="W89" i="1"/>
  <c r="T89" i="1"/>
  <c r="S89" i="1"/>
  <c r="X88" i="1"/>
  <c r="W88" i="1"/>
  <c r="T88" i="1"/>
  <c r="S88" i="1"/>
  <c r="X87" i="1"/>
  <c r="W87" i="1"/>
  <c r="T87" i="1"/>
  <c r="S87" i="1"/>
  <c r="X86" i="1"/>
  <c r="W86" i="1"/>
  <c r="T86" i="1"/>
  <c r="S86" i="1"/>
  <c r="X85" i="1"/>
  <c r="W85" i="1"/>
  <c r="T85" i="1"/>
  <c r="S85" i="1"/>
  <c r="X84" i="1"/>
  <c r="W84" i="1"/>
  <c r="T84" i="1"/>
  <c r="S84" i="1"/>
  <c r="X83" i="1"/>
  <c r="W83" i="1"/>
  <c r="T83" i="1"/>
  <c r="S83" i="1"/>
  <c r="X82" i="1"/>
  <c r="W82" i="1"/>
  <c r="T82" i="1"/>
  <c r="S82" i="1"/>
  <c r="X81" i="1"/>
  <c r="W81" i="1"/>
  <c r="T81" i="1"/>
  <c r="S81" i="1"/>
  <c r="X80" i="1"/>
  <c r="W80" i="1"/>
  <c r="T80" i="1"/>
  <c r="S80" i="1"/>
  <c r="X79" i="1"/>
  <c r="W79" i="1"/>
  <c r="T79" i="1"/>
  <c r="S79" i="1"/>
  <c r="X78" i="1"/>
  <c r="W78" i="1"/>
  <c r="T78" i="1"/>
  <c r="S78" i="1"/>
  <c r="X77" i="1"/>
  <c r="W77" i="1"/>
  <c r="T77" i="1"/>
  <c r="S77" i="1"/>
  <c r="X76" i="1"/>
  <c r="W76" i="1"/>
  <c r="T76" i="1"/>
  <c r="S76" i="1"/>
  <c r="X75" i="1"/>
  <c r="W75" i="1"/>
  <c r="T75" i="1"/>
  <c r="S75" i="1"/>
  <c r="X74" i="1"/>
  <c r="W74" i="1"/>
  <c r="T74" i="1"/>
  <c r="S74" i="1"/>
  <c r="X73" i="1"/>
  <c r="W73" i="1"/>
  <c r="T73" i="1"/>
  <c r="S73" i="1"/>
  <c r="X72" i="1"/>
  <c r="W72" i="1"/>
  <c r="T72" i="1"/>
  <c r="S72" i="1"/>
  <c r="X71" i="1"/>
  <c r="W71" i="1"/>
  <c r="T71" i="1"/>
  <c r="S71" i="1"/>
  <c r="X70" i="1"/>
  <c r="W70" i="1"/>
  <c r="T70" i="1"/>
  <c r="S70" i="1"/>
  <c r="X69" i="1"/>
  <c r="W69" i="1"/>
  <c r="T69" i="1"/>
  <c r="S69" i="1"/>
  <c r="X68" i="1"/>
  <c r="W68" i="1"/>
  <c r="T68" i="1"/>
  <c r="S68" i="1"/>
  <c r="X67" i="1"/>
  <c r="W67" i="1"/>
  <c r="T67" i="1"/>
  <c r="S67" i="1"/>
  <c r="X66" i="1"/>
  <c r="W66" i="1"/>
  <c r="T66" i="1"/>
  <c r="S66" i="1"/>
  <c r="X65" i="1"/>
  <c r="W65" i="1"/>
  <c r="T65" i="1"/>
  <c r="S65" i="1"/>
  <c r="X64" i="1"/>
  <c r="W64" i="1"/>
  <c r="T64" i="1"/>
  <c r="S64" i="1"/>
  <c r="X63" i="1"/>
  <c r="W63" i="1"/>
  <c r="T63" i="1"/>
  <c r="S63" i="1"/>
  <c r="X62" i="1"/>
  <c r="W62" i="1"/>
  <c r="T62" i="1"/>
  <c r="S62" i="1"/>
  <c r="X61" i="1"/>
  <c r="W61" i="1"/>
  <c r="T61" i="1"/>
  <c r="S61" i="1"/>
  <c r="X60" i="1"/>
  <c r="W60" i="1"/>
  <c r="T60" i="1"/>
  <c r="S60" i="1"/>
  <c r="X59" i="1"/>
  <c r="W59" i="1"/>
  <c r="T59" i="1"/>
  <c r="S59" i="1"/>
  <c r="X58" i="1"/>
  <c r="W58" i="1"/>
  <c r="T58" i="1"/>
  <c r="S58" i="1"/>
  <c r="X57" i="1"/>
  <c r="W57" i="1"/>
  <c r="T57" i="1"/>
  <c r="S57" i="1"/>
  <c r="X56" i="1"/>
  <c r="W56" i="1"/>
  <c r="T56" i="1"/>
  <c r="S56" i="1"/>
  <c r="X55" i="1"/>
  <c r="W55" i="1"/>
  <c r="T55" i="1"/>
  <c r="S55" i="1"/>
  <c r="X54" i="1"/>
  <c r="W54" i="1"/>
  <c r="T54" i="1"/>
  <c r="S54" i="1"/>
  <c r="X53" i="1"/>
  <c r="W53" i="1"/>
  <c r="T53" i="1"/>
  <c r="S53" i="1"/>
  <c r="X52" i="1"/>
  <c r="W52" i="1"/>
  <c r="T52" i="1"/>
  <c r="S52" i="1"/>
  <c r="X51" i="1"/>
  <c r="W51" i="1"/>
  <c r="T51" i="1"/>
  <c r="S51" i="1"/>
  <c r="X50" i="1"/>
  <c r="W50" i="1"/>
  <c r="T50" i="1"/>
  <c r="S50" i="1"/>
  <c r="X49" i="1"/>
  <c r="W49" i="1"/>
  <c r="T49" i="1"/>
  <c r="S49" i="1"/>
  <c r="X48" i="1"/>
  <c r="W48" i="1"/>
  <c r="U48" i="1"/>
  <c r="T48" i="1"/>
  <c r="S48" i="1"/>
  <c r="X47" i="1"/>
  <c r="W47" i="1"/>
  <c r="T47" i="1"/>
  <c r="S47" i="1"/>
  <c r="X46" i="1"/>
  <c r="W46" i="1"/>
  <c r="T46" i="1"/>
  <c r="S46" i="1"/>
  <c r="X45" i="1"/>
  <c r="W45" i="1"/>
  <c r="T45" i="1"/>
  <c r="S45" i="1"/>
  <c r="X44" i="1"/>
  <c r="W44" i="1"/>
  <c r="T44" i="1"/>
  <c r="S44" i="1"/>
  <c r="X43" i="1"/>
  <c r="W43" i="1"/>
  <c r="T43" i="1"/>
  <c r="S43" i="1"/>
  <c r="X42" i="1"/>
  <c r="W42" i="1"/>
  <c r="T42" i="1"/>
  <c r="S42" i="1"/>
  <c r="X41" i="1"/>
  <c r="W41" i="1"/>
  <c r="T41" i="1"/>
  <c r="S41" i="1"/>
  <c r="X40" i="1"/>
  <c r="W40" i="1"/>
  <c r="T40" i="1"/>
  <c r="S40" i="1"/>
  <c r="X39" i="1"/>
  <c r="W39" i="1"/>
  <c r="T39" i="1"/>
  <c r="S39" i="1"/>
  <c r="X38" i="1"/>
  <c r="W38" i="1"/>
  <c r="T38" i="1"/>
  <c r="S38" i="1"/>
  <c r="X37" i="1"/>
  <c r="W37" i="1"/>
  <c r="T37" i="1"/>
  <c r="S37" i="1"/>
  <c r="X36" i="1"/>
  <c r="W36" i="1"/>
  <c r="T36" i="1"/>
  <c r="S36" i="1"/>
  <c r="X35" i="1"/>
  <c r="W35" i="1"/>
  <c r="T35" i="1"/>
  <c r="S35" i="1"/>
  <c r="X34" i="1"/>
  <c r="W34" i="1"/>
  <c r="T34" i="1"/>
  <c r="S34" i="1"/>
  <c r="X33" i="1"/>
  <c r="W33" i="1"/>
  <c r="T33" i="1"/>
  <c r="S33" i="1"/>
  <c r="X32" i="1"/>
  <c r="W32" i="1"/>
  <c r="T32" i="1"/>
  <c r="S32" i="1"/>
  <c r="X31" i="1"/>
  <c r="W31" i="1"/>
  <c r="T31" i="1"/>
  <c r="S31" i="1"/>
  <c r="X30" i="1"/>
  <c r="W30" i="1"/>
  <c r="T30" i="1"/>
  <c r="S30" i="1"/>
  <c r="X29" i="1"/>
  <c r="W29" i="1"/>
  <c r="T29" i="1"/>
  <c r="S29" i="1"/>
  <c r="X28" i="1"/>
  <c r="W28" i="1"/>
  <c r="T28" i="1"/>
  <c r="S28" i="1"/>
  <c r="X27" i="1"/>
  <c r="W27" i="1"/>
  <c r="T27" i="1"/>
  <c r="S27" i="1"/>
  <c r="X26" i="1"/>
  <c r="W26" i="1"/>
  <c r="T26" i="1"/>
  <c r="S26" i="1"/>
  <c r="X25" i="1"/>
  <c r="W25" i="1"/>
  <c r="T25" i="1"/>
  <c r="S25" i="1"/>
  <c r="X24" i="1"/>
  <c r="W24" i="1"/>
  <c r="T24" i="1"/>
  <c r="S24" i="1"/>
  <c r="X23" i="1"/>
  <c r="W23" i="1"/>
  <c r="T23" i="1"/>
  <c r="S23" i="1"/>
  <c r="X22" i="1"/>
  <c r="W22" i="1"/>
  <c r="T22" i="1"/>
  <c r="S22" i="1"/>
  <c r="X21" i="1"/>
  <c r="W21" i="1"/>
  <c r="T21" i="1"/>
  <c r="S21" i="1"/>
  <c r="X20" i="1"/>
  <c r="W20" i="1"/>
  <c r="T20" i="1"/>
  <c r="S20" i="1"/>
  <c r="X19" i="1"/>
  <c r="W19" i="1"/>
  <c r="T19" i="1"/>
  <c r="S19" i="1"/>
  <c r="X18" i="1"/>
  <c r="W18" i="1"/>
  <c r="T18" i="1"/>
  <c r="S18" i="1"/>
  <c r="X17" i="1"/>
  <c r="W17" i="1"/>
  <c r="T17" i="1"/>
  <c r="S17" i="1"/>
  <c r="X16" i="1"/>
  <c r="W16" i="1"/>
  <c r="T16" i="1"/>
  <c r="S16" i="1"/>
  <c r="X15" i="1"/>
  <c r="W15" i="1"/>
  <c r="T15" i="1"/>
  <c r="S15" i="1"/>
  <c r="X14" i="1"/>
  <c r="W14" i="1"/>
  <c r="T14" i="1"/>
  <c r="S14" i="1"/>
  <c r="X13" i="1"/>
  <c r="W13" i="1"/>
  <c r="T13" i="1"/>
  <c r="S13" i="1"/>
  <c r="X12" i="1"/>
  <c r="W12" i="1"/>
  <c r="T12" i="1"/>
  <c r="S12" i="1"/>
  <c r="X11" i="1"/>
  <c r="W11" i="1"/>
  <c r="T11" i="1"/>
  <c r="S11" i="1"/>
  <c r="X10" i="1"/>
  <c r="W10" i="1"/>
  <c r="T10" i="1"/>
  <c r="S10" i="1"/>
  <c r="X9" i="1"/>
  <c r="W9" i="1"/>
  <c r="T9" i="1"/>
  <c r="S9" i="1"/>
  <c r="X8" i="1"/>
  <c r="W8" i="1"/>
  <c r="T8" i="1"/>
  <c r="S8" i="1"/>
  <c r="X7" i="1"/>
  <c r="W7" i="1"/>
  <c r="T7" i="1"/>
  <c r="S7" i="1"/>
  <c r="X6" i="1"/>
  <c r="W6" i="1"/>
  <c r="T6" i="1"/>
  <c r="S6" i="1"/>
  <c r="X5" i="1"/>
  <c r="W5" i="1"/>
  <c r="T5" i="1"/>
  <c r="S5" i="1"/>
</calcChain>
</file>

<file path=xl/sharedStrings.xml><?xml version="1.0" encoding="utf-8"?>
<sst xmlns="http://schemas.openxmlformats.org/spreadsheetml/2006/main" count="4002" uniqueCount="455">
  <si>
    <t>Nazwa URD</t>
  </si>
  <si>
    <t>Adres siedziby URD</t>
  </si>
  <si>
    <t>NIP/PESEL</t>
  </si>
  <si>
    <t>Adres korespondencyjny URD</t>
  </si>
  <si>
    <t>Grupa PPE</t>
  </si>
  <si>
    <t>Nazwa PPE</t>
  </si>
  <si>
    <t>nr PPE</t>
  </si>
  <si>
    <t>Miasto</t>
  </si>
  <si>
    <t>Poczta</t>
  </si>
  <si>
    <t>kod pocztowy</t>
  </si>
  <si>
    <t>Ulica, nr budynku (PPE)</t>
  </si>
  <si>
    <t>Grupa taryfowa</t>
  </si>
  <si>
    <t>Planowane średniomiesięczne zużycie en. el. przez PPE</t>
  </si>
  <si>
    <t>Planowane średnioroczne zużycie en. el. przez PPE</t>
  </si>
  <si>
    <t>wartość zamówienia netto</t>
  </si>
  <si>
    <t>umowa</t>
  </si>
  <si>
    <t xml:space="preserve">Ulica, nr budynku </t>
  </si>
  <si>
    <t>strefa 1
[MWh]</t>
  </si>
  <si>
    <t>strefa 2
[MWh]</t>
  </si>
  <si>
    <t>strefa 1
[kWh]</t>
  </si>
  <si>
    <t>strefa 2
[kWh]</t>
  </si>
  <si>
    <t>Nr</t>
  </si>
  <si>
    <t>Typ</t>
  </si>
  <si>
    <t>Gmina Myślibórz</t>
  </si>
  <si>
    <t>Myślibórz</t>
  </si>
  <si>
    <t>74-300</t>
  </si>
  <si>
    <t>Rynek im. Jana Pawła II 1</t>
  </si>
  <si>
    <t>5971611631</t>
  </si>
  <si>
    <t>Pozostałe Obiekty</t>
  </si>
  <si>
    <t>590310600001085985</t>
  </si>
  <si>
    <t>Spokojna 22</t>
  </si>
  <si>
    <t>C11</t>
  </si>
  <si>
    <t>ROZDZIELONA</t>
  </si>
  <si>
    <t>DYSTRYBUCYJNA</t>
  </si>
  <si>
    <t>590310600001085992</t>
  </si>
  <si>
    <t>1 Maja 19</t>
  </si>
  <si>
    <t>C12A</t>
  </si>
  <si>
    <t>590310600001085961</t>
  </si>
  <si>
    <t>590310600001085978</t>
  </si>
  <si>
    <t>590310600001085947</t>
  </si>
  <si>
    <t>Rynek Jana Pawła II 1</t>
  </si>
  <si>
    <t>Hydrofornia</t>
  </si>
  <si>
    <t>590310600001075368</t>
  </si>
  <si>
    <t>Wierzbówek</t>
  </si>
  <si>
    <t>590310600001086043</t>
  </si>
  <si>
    <t>Sulimierz</t>
  </si>
  <si>
    <t>1</t>
  </si>
  <si>
    <t>590310600001086050</t>
  </si>
  <si>
    <t>Kierzków</t>
  </si>
  <si>
    <t>74-312</t>
  </si>
  <si>
    <t>42/C</t>
  </si>
  <si>
    <t>Remiza</t>
  </si>
  <si>
    <t>590310600001117938</t>
  </si>
  <si>
    <t>Rów</t>
  </si>
  <si>
    <t>590310600007541591</t>
  </si>
  <si>
    <t>Ławy</t>
  </si>
  <si>
    <t>61</t>
  </si>
  <si>
    <t>590310600001086005</t>
  </si>
  <si>
    <t>Otanów</t>
  </si>
  <si>
    <t>Sala Wiejska</t>
  </si>
  <si>
    <t>590310600001117945</t>
  </si>
  <si>
    <t>Myśliborzyce</t>
  </si>
  <si>
    <t>48</t>
  </si>
  <si>
    <t>590310600001075344</t>
  </si>
  <si>
    <t>Głazów</t>
  </si>
  <si>
    <t>47</t>
  </si>
  <si>
    <t>Boisko Sportowe</t>
  </si>
  <si>
    <t>590310600001075313</t>
  </si>
  <si>
    <t>Golenice</t>
  </si>
  <si>
    <t>działki</t>
  </si>
  <si>
    <t>590310600001117952</t>
  </si>
  <si>
    <t>Chłopowo</t>
  </si>
  <si>
    <t>13</t>
  </si>
  <si>
    <t>590310600001086029</t>
  </si>
  <si>
    <t>16</t>
  </si>
  <si>
    <t>Świetlica</t>
  </si>
  <si>
    <t>590310600001075290</t>
  </si>
  <si>
    <t>Renice</t>
  </si>
  <si>
    <t>590310600001075306</t>
  </si>
  <si>
    <t>Pszczelnik</t>
  </si>
  <si>
    <t>9</t>
  </si>
  <si>
    <t>590310600001075320</t>
  </si>
  <si>
    <t>Rościn</t>
  </si>
  <si>
    <t>50</t>
  </si>
  <si>
    <t>590310600007533411</t>
  </si>
  <si>
    <t>53</t>
  </si>
  <si>
    <t>590310600001075337</t>
  </si>
  <si>
    <t>Dąbrowa</t>
  </si>
  <si>
    <t>14</t>
  </si>
  <si>
    <t>590310600001061262</t>
  </si>
  <si>
    <t>Derczewo</t>
  </si>
  <si>
    <t>590310600001115200</t>
  </si>
  <si>
    <t>Sitno</t>
  </si>
  <si>
    <t>Szkoła Podstawowa nr 3</t>
  </si>
  <si>
    <t>590310600001085862</t>
  </si>
  <si>
    <t>Lipiańska 30</t>
  </si>
  <si>
    <t>590310600001085879</t>
  </si>
  <si>
    <t>590310600001075375</t>
  </si>
  <si>
    <t>Kaplica</t>
  </si>
  <si>
    <t>590310600001637573</t>
  </si>
  <si>
    <t>Piłsudskiego 1</t>
  </si>
  <si>
    <t>Targowisko</t>
  </si>
  <si>
    <t>590310600001075351</t>
  </si>
  <si>
    <t>Celna 1</t>
  </si>
  <si>
    <t>Przychodnia</t>
  </si>
  <si>
    <t>590310600005927823</t>
  </si>
  <si>
    <t>Węzeł</t>
  </si>
  <si>
    <t>590310600000889041</t>
  </si>
  <si>
    <t>Os. Słowiańskie 57</t>
  </si>
  <si>
    <t>działka 306</t>
  </si>
  <si>
    <t>590310600028223506</t>
  </si>
  <si>
    <t>Nawrocko</t>
  </si>
  <si>
    <t>dz. 306</t>
  </si>
  <si>
    <t>działka 52</t>
  </si>
  <si>
    <t>590310600028384986</t>
  </si>
  <si>
    <t>dz. 52</t>
  </si>
  <si>
    <t>świetlica</t>
  </si>
  <si>
    <t>590310600026772754</t>
  </si>
  <si>
    <t>Wierzbnica</t>
  </si>
  <si>
    <t>działka 96</t>
  </si>
  <si>
    <t>szalet</t>
  </si>
  <si>
    <t>590310600027048049</t>
  </si>
  <si>
    <t>Rynek Jana Pawła II dz. 145</t>
  </si>
  <si>
    <t>590310600001326965</t>
  </si>
  <si>
    <t>40/baszta</t>
  </si>
  <si>
    <t>590310600027211108</t>
  </si>
  <si>
    <t>Boh. Warszawy 40</t>
  </si>
  <si>
    <t>świetlica/oświetlenie</t>
  </si>
  <si>
    <t>590310600027098860</t>
  </si>
  <si>
    <t>Czółnów</t>
  </si>
  <si>
    <t>przepompownia</t>
  </si>
  <si>
    <t>590310600026917605</t>
  </si>
  <si>
    <t>Królewiecka 2A</t>
  </si>
  <si>
    <t>590310600026604727</t>
  </si>
  <si>
    <t>590310600001085848</t>
  </si>
  <si>
    <t>590310600001303959</t>
  </si>
  <si>
    <t>590310600000889003</t>
  </si>
  <si>
    <t>os. Słowiańskie 20</t>
  </si>
  <si>
    <t>kalica</t>
  </si>
  <si>
    <t>590310600001559059</t>
  </si>
  <si>
    <t>dz. 336</t>
  </si>
  <si>
    <t>590310600028476636</t>
  </si>
  <si>
    <t>Dalsze</t>
  </si>
  <si>
    <t>dz. 241/2</t>
  </si>
  <si>
    <t>590310600028095479</t>
  </si>
  <si>
    <t>dz. 141/2</t>
  </si>
  <si>
    <t>wiata</t>
  </si>
  <si>
    <t>590310600028487625</t>
  </si>
  <si>
    <t>dz. 298/1</t>
  </si>
  <si>
    <t>590310600000958686</t>
  </si>
  <si>
    <t>590310600028451602</t>
  </si>
  <si>
    <t>dz.75/1</t>
  </si>
  <si>
    <t>590310600028282374</t>
  </si>
  <si>
    <t>dz. 138/7</t>
  </si>
  <si>
    <t>11-listopada 2</t>
  </si>
  <si>
    <t>Ośrodek Sportu i Rekreacji Myślibórz</t>
  </si>
  <si>
    <t>plaża</t>
  </si>
  <si>
    <t>590310600002551472</t>
  </si>
  <si>
    <t>Szarych Szeregów dz. 34/47</t>
  </si>
  <si>
    <t>OSiR</t>
  </si>
  <si>
    <t>590310600001067400</t>
  </si>
  <si>
    <t>11 listopada</t>
  </si>
  <si>
    <t>590310600001067387</t>
  </si>
  <si>
    <t>11 listopada 2</t>
  </si>
  <si>
    <t>Kryta Pływalnia</t>
  </si>
  <si>
    <t>590310600001062412</t>
  </si>
  <si>
    <t>Piłsudskiego 18</t>
  </si>
  <si>
    <t>C21</t>
  </si>
  <si>
    <t>Szkoła Podstawowa nr 2 im. Janusza Kusocińskiego w Myśliborzu</t>
  </si>
  <si>
    <t>Szkoła Podstawowa</t>
  </si>
  <si>
    <t>590310600001173217</t>
  </si>
  <si>
    <t>C22A</t>
  </si>
  <si>
    <t>Kierzków 69</t>
  </si>
  <si>
    <t>Szkoła Podstawowa im. Janusza Korczaka w Kierzkowie</t>
  </si>
  <si>
    <t>590310600001104082</t>
  </si>
  <si>
    <t>69</t>
  </si>
  <si>
    <t>590310600001104099</t>
  </si>
  <si>
    <t>Nawrocko 11</t>
  </si>
  <si>
    <t>Szkoła Podstawowa w Nawrocku im. Jana Brzechwy</t>
  </si>
  <si>
    <t>590310600001074248</t>
  </si>
  <si>
    <t>11</t>
  </si>
  <si>
    <t>590310600001074255</t>
  </si>
  <si>
    <t>32</t>
  </si>
  <si>
    <t>Budynek po byłym gimnazjum</t>
  </si>
  <si>
    <t>590310600001074224</t>
  </si>
  <si>
    <t>Pionierów 13</t>
  </si>
  <si>
    <t>Lipowa 18A</t>
  </si>
  <si>
    <t>Szkoła Podstawowa nr 3 im. Leonida Teligi</t>
  </si>
  <si>
    <t>590310600000821683</t>
  </si>
  <si>
    <t>Lipowa 18a</t>
  </si>
  <si>
    <t>590310600001074231</t>
  </si>
  <si>
    <t>Golenice 1A</t>
  </si>
  <si>
    <t>Szkoła Podstawowa im. Adama Mickiewicza w Golenicach</t>
  </si>
  <si>
    <t>590310600001074217</t>
  </si>
  <si>
    <t>1A</t>
  </si>
  <si>
    <t>Kamienna 20</t>
  </si>
  <si>
    <t>Środowiskowy Dom Samopomocy</t>
  </si>
  <si>
    <t>SDS</t>
  </si>
  <si>
    <t>590310600001039490</t>
  </si>
  <si>
    <t>Spokojna 12</t>
  </si>
  <si>
    <t>Przedszkole Publiczne nr 2 im. Misia Uszatka</t>
  </si>
  <si>
    <t>Przedszkole</t>
  </si>
  <si>
    <t>590310600001081895</t>
  </si>
  <si>
    <t>590310600001081901</t>
  </si>
  <si>
    <t>Spokojna 18b</t>
  </si>
  <si>
    <t>Miejska i Powiatowa Biblioteka Publiczna</t>
  </si>
  <si>
    <t>Armii Polskiej 16</t>
  </si>
  <si>
    <t>5971160849</t>
  </si>
  <si>
    <t>590310600001081048</t>
  </si>
  <si>
    <t>Filia</t>
  </si>
  <si>
    <t>590310600002318266</t>
  </si>
  <si>
    <t>Golenice  45</t>
  </si>
  <si>
    <t>Biblioteka</t>
  </si>
  <si>
    <t>590310600007533435</t>
  </si>
  <si>
    <t>590310600001117969</t>
  </si>
  <si>
    <t>Myśliborski Ośrodek Kultury</t>
  </si>
  <si>
    <t>Klasztorna 3</t>
  </si>
  <si>
    <t>5970012911</t>
  </si>
  <si>
    <t>MOK</t>
  </si>
  <si>
    <t>590310600001088870</t>
  </si>
  <si>
    <t>590310600001088887</t>
  </si>
  <si>
    <t>Muzeum Pojezierza Myśliborskiego</t>
  </si>
  <si>
    <t>Boh. Warszawy 74</t>
  </si>
  <si>
    <t>5971585098</t>
  </si>
  <si>
    <t>Muzeum</t>
  </si>
  <si>
    <t>590310600001088917</t>
  </si>
  <si>
    <t>590310600001088924</t>
  </si>
  <si>
    <t>Lipowa 6</t>
  </si>
  <si>
    <t>590310600001088931</t>
  </si>
  <si>
    <t>Kard. Wyszyńskiego</t>
  </si>
  <si>
    <t>PS4</t>
  </si>
  <si>
    <t>590310600029330944</t>
  </si>
  <si>
    <t>nr działki 49/1</t>
  </si>
  <si>
    <t>PS2</t>
  </si>
  <si>
    <t>590310600029331040</t>
  </si>
  <si>
    <t>nr działki 49/3</t>
  </si>
  <si>
    <t>PS3</t>
  </si>
  <si>
    <t>590310600029330975</t>
  </si>
  <si>
    <t>PS1</t>
  </si>
  <si>
    <t>590310600029331163</t>
  </si>
  <si>
    <t>590310600026803960</t>
  </si>
  <si>
    <t>Listomie</t>
  </si>
  <si>
    <t>komisja</t>
  </si>
  <si>
    <t>590310600026700535</t>
  </si>
  <si>
    <t>parter</t>
  </si>
  <si>
    <t>590310600002264778</t>
  </si>
  <si>
    <t>590310600028434902</t>
  </si>
  <si>
    <t>PS5</t>
  </si>
  <si>
    <t>590310600029330821</t>
  </si>
  <si>
    <t>Świetlica wiejska</t>
  </si>
  <si>
    <t>590310600029459560</t>
  </si>
  <si>
    <t>Czerników</t>
  </si>
  <si>
    <t>dz. 286/3</t>
  </si>
  <si>
    <t>Pompownia ścieków</t>
  </si>
  <si>
    <t>590310600029404461</t>
  </si>
  <si>
    <t>dz. 34828/2018/ OD2/RR2</t>
  </si>
  <si>
    <t>Strefa ekonomiczna</t>
  </si>
  <si>
    <t>590310600029404027</t>
  </si>
  <si>
    <t>dz. 159/3</t>
  </si>
  <si>
    <t>Pompownia pożarowa</t>
  </si>
  <si>
    <t>590310600029404546</t>
  </si>
  <si>
    <t>Ośrodek sportu i rekreacji</t>
  </si>
  <si>
    <t>590310600002168021</t>
  </si>
  <si>
    <t>Marcinkowskiego 5</t>
  </si>
  <si>
    <t>wesołe miasteczko</t>
  </si>
  <si>
    <t>590310600028990576</t>
  </si>
  <si>
    <t>ul. 11 Listopada dz.115/10</t>
  </si>
  <si>
    <t>KOMPLEKSOWA</t>
  </si>
  <si>
    <t>nawadnianire i oświetlenie stadionu</t>
  </si>
  <si>
    <t>590310600029880449</t>
  </si>
  <si>
    <t>nr działki 42/3</t>
  </si>
  <si>
    <t>Sulimierz 53A</t>
  </si>
  <si>
    <t>59031060002283106</t>
  </si>
  <si>
    <t>53A</t>
  </si>
  <si>
    <t>WĘZEŁ CIEPLNY - KOTŁOWNIA</t>
  </si>
  <si>
    <t>59031060000888778</t>
  </si>
  <si>
    <t xml:space="preserve">nr działki 460/8 </t>
  </si>
  <si>
    <t xml:space="preserve">LOKAL NIEMIESZKALNY </t>
  </si>
  <si>
    <t xml:space="preserve">`590310600027018677 </t>
  </si>
  <si>
    <t>UL ARMII POLSKIEJ 13</t>
  </si>
  <si>
    <t xml:space="preserve">UL. KLASZTORNA 4 </t>
  </si>
  <si>
    <t>` 590310600030697630</t>
  </si>
  <si>
    <t>oświetlenie</t>
  </si>
  <si>
    <t>590310600030749322</t>
  </si>
  <si>
    <t xml:space="preserve">nr działki 381 </t>
  </si>
  <si>
    <t>Załącznik nr 1A</t>
  </si>
  <si>
    <t>wartość zamówienia</t>
  </si>
  <si>
    <t>Oświetlenie</t>
  </si>
  <si>
    <t>Oświetlenie uliczne</t>
  </si>
  <si>
    <t>590310600001154773</t>
  </si>
  <si>
    <t>Kamienna 1</t>
  </si>
  <si>
    <t>C12B</t>
  </si>
  <si>
    <t>590310600001154780</t>
  </si>
  <si>
    <t>os. XX-lecia 1</t>
  </si>
  <si>
    <t>590310600001154797</t>
  </si>
  <si>
    <t>Cienista 1</t>
  </si>
  <si>
    <t>590310600001154803</t>
  </si>
  <si>
    <t>590310600001154827</t>
  </si>
  <si>
    <t>Żeromskiego 1</t>
  </si>
  <si>
    <t>590310600001155107</t>
  </si>
  <si>
    <t>Mieszka I 1</t>
  </si>
  <si>
    <t>590310600001154810</t>
  </si>
  <si>
    <t>Gorzowska 1</t>
  </si>
  <si>
    <t>590310600001154834</t>
  </si>
  <si>
    <t>Kołobrzeska 1</t>
  </si>
  <si>
    <t>590310600001154858</t>
  </si>
  <si>
    <t>Torowa 1</t>
  </si>
  <si>
    <t>590310600001155091</t>
  </si>
  <si>
    <t>Strzelecka 1</t>
  </si>
  <si>
    <t>590310600001154674</t>
  </si>
  <si>
    <t>Północna 1</t>
  </si>
  <si>
    <t>590310600001154681</t>
  </si>
  <si>
    <t>Marcinkowskiego 1</t>
  </si>
  <si>
    <t>590310600001154698</t>
  </si>
  <si>
    <t>Niedziałkowskiego 1/.</t>
  </si>
  <si>
    <t>590310600001154704</t>
  </si>
  <si>
    <t>Spadzista 1</t>
  </si>
  <si>
    <t>590310600001154711</t>
  </si>
  <si>
    <t>590310600001154728</t>
  </si>
  <si>
    <t>Pomorska 1</t>
  </si>
  <si>
    <t>590310600001154735</t>
  </si>
  <si>
    <t>Mickiewicza 1a</t>
  </si>
  <si>
    <t>590310600001154742</t>
  </si>
  <si>
    <t>Pionierów 1</t>
  </si>
  <si>
    <t>590310600001154759</t>
  </si>
  <si>
    <t>590310600007620630</t>
  </si>
  <si>
    <t>Osiedle Słowiańskie 1</t>
  </si>
  <si>
    <t>590310600001154766</t>
  </si>
  <si>
    <t xml:space="preserve">Lipowa </t>
  </si>
  <si>
    <t>590310600007573431</t>
  </si>
  <si>
    <t>SO-II/9</t>
  </si>
  <si>
    <t>590310600001237742</t>
  </si>
  <si>
    <t>I</t>
  </si>
  <si>
    <t>590310600001237759</t>
  </si>
  <si>
    <t>590310600001237766</t>
  </si>
  <si>
    <t>590310600001237773</t>
  </si>
  <si>
    <t>590310600001238039</t>
  </si>
  <si>
    <t>590310600001238046</t>
  </si>
  <si>
    <t>Krusze</t>
  </si>
  <si>
    <t>590310600001238053</t>
  </si>
  <si>
    <t>Pniów</t>
  </si>
  <si>
    <t>590310600001238060</t>
  </si>
  <si>
    <t>590310600001238084</t>
  </si>
  <si>
    <t>590310600001238077</t>
  </si>
  <si>
    <t>590310600001152687</t>
  </si>
  <si>
    <t>SO-II/14</t>
  </si>
  <si>
    <t>590310600001152694</t>
  </si>
  <si>
    <t>Utonie</t>
  </si>
  <si>
    <t>SO-III/5</t>
  </si>
  <si>
    <t>590310600001152700</t>
  </si>
  <si>
    <t>590310600001152717</t>
  </si>
  <si>
    <t>590310600007612895</t>
  </si>
  <si>
    <t>590310600001152724</t>
  </si>
  <si>
    <t>590310600001152731</t>
  </si>
  <si>
    <t>Zgoda</t>
  </si>
  <si>
    <t>590310600001152748</t>
  </si>
  <si>
    <t>Sobienice</t>
  </si>
  <si>
    <t>590310600001152755</t>
  </si>
  <si>
    <t>590310600001152762</t>
  </si>
  <si>
    <t>590310600001152779</t>
  </si>
  <si>
    <t>590310600001196216</t>
  </si>
  <si>
    <t>590310600001196223</t>
  </si>
  <si>
    <t>590310600007533671</t>
  </si>
  <si>
    <t>Kruszwin</t>
  </si>
  <si>
    <t>590310600001196230</t>
  </si>
  <si>
    <t>590310600001196247</t>
  </si>
  <si>
    <t>590310600001196254</t>
  </si>
  <si>
    <t>590310600001196261</t>
  </si>
  <si>
    <t>590310600001196278</t>
  </si>
  <si>
    <t>590310600001196285</t>
  </si>
  <si>
    <t>590310600001196292</t>
  </si>
  <si>
    <t>590310600001196308</t>
  </si>
  <si>
    <t>590310600001235885</t>
  </si>
  <si>
    <t>590310600007565818</t>
  </si>
  <si>
    <t>590310600001235892</t>
  </si>
  <si>
    <t>Golczew</t>
  </si>
  <si>
    <t>590310600001235908</t>
  </si>
  <si>
    <t>590310600001235915</t>
  </si>
  <si>
    <t>590310600001235922</t>
  </si>
  <si>
    <t>Prądnik</t>
  </si>
  <si>
    <t>590310600001235939</t>
  </si>
  <si>
    <t>590310600001235946</t>
  </si>
  <si>
    <t>590310600001235953</t>
  </si>
  <si>
    <t>590310600001235960</t>
  </si>
  <si>
    <t>590310600001235977</t>
  </si>
  <si>
    <t>Tarnowo</t>
  </si>
  <si>
    <t>590310600001175839</t>
  </si>
  <si>
    <t>590310600001179264</t>
  </si>
  <si>
    <t>590310600001179271</t>
  </si>
  <si>
    <t>590310600001179288</t>
  </si>
  <si>
    <t>590310600001179295</t>
  </si>
  <si>
    <t>Dzierzgów</t>
  </si>
  <si>
    <t>590310600001179301</t>
  </si>
  <si>
    <t>SO-4</t>
  </si>
  <si>
    <t>590310600001179318</t>
  </si>
  <si>
    <t>590310600001179325</t>
  </si>
  <si>
    <t>1 PGR</t>
  </si>
  <si>
    <t>590310600001179332</t>
  </si>
  <si>
    <t>590310600001182196</t>
  </si>
  <si>
    <t>590310600001182202</t>
  </si>
  <si>
    <t>Gryżyno</t>
  </si>
  <si>
    <t>SO-1</t>
  </si>
  <si>
    <t>590310600001232860</t>
  </si>
  <si>
    <t>SO-2</t>
  </si>
  <si>
    <t>590310600001232877</t>
  </si>
  <si>
    <t>Sarbinowo</t>
  </si>
  <si>
    <t>590310600001232884</t>
  </si>
  <si>
    <t>Jezierzyce</t>
  </si>
  <si>
    <t>590310600001232891</t>
  </si>
  <si>
    <t>590310600001232907</t>
  </si>
  <si>
    <t>590310600001232914</t>
  </si>
  <si>
    <t>590310600001232921</t>
  </si>
  <si>
    <t>590310600001232938</t>
  </si>
  <si>
    <t>590310600001232945</t>
  </si>
  <si>
    <t>Klicko</t>
  </si>
  <si>
    <t>590310600001235878</t>
  </si>
  <si>
    <t>590310600001175822</t>
  </si>
  <si>
    <t>SO-3</t>
  </si>
  <si>
    <t>590310600001208421</t>
  </si>
  <si>
    <t>590310600027879964</t>
  </si>
  <si>
    <t>590310600000849700</t>
  </si>
  <si>
    <t>Łużycka</t>
  </si>
  <si>
    <t>590310600000849717</t>
  </si>
  <si>
    <t>590310600028566177</t>
  </si>
  <si>
    <t>Lipowa parking dz. 347/6</t>
  </si>
  <si>
    <t>590310600001211346</t>
  </si>
  <si>
    <t>590310600002791656</t>
  </si>
  <si>
    <t>C11O</t>
  </si>
  <si>
    <t>590310600028923321</t>
  </si>
  <si>
    <t>dz. 91</t>
  </si>
  <si>
    <t>590310600028788517</t>
  </si>
  <si>
    <t>słup 211</t>
  </si>
  <si>
    <t>Oświetlenie drogowe</t>
  </si>
  <si>
    <t>590310600029404119</t>
  </si>
  <si>
    <t>590310600029853504</t>
  </si>
  <si>
    <t>dz.140/21,22,23,24,33,43</t>
  </si>
  <si>
    <t>590310600029831731</t>
  </si>
  <si>
    <t>dz. 147/5,10,43,28</t>
  </si>
  <si>
    <t xml:space="preserve">Oświetlenie </t>
  </si>
  <si>
    <t>Oświetlenie drogi</t>
  </si>
  <si>
    <t>`590310600029720028</t>
  </si>
  <si>
    <t xml:space="preserve">ul. Lipowa dz. 345/2 </t>
  </si>
  <si>
    <t>C110</t>
  </si>
  <si>
    <t>cmentarz</t>
  </si>
  <si>
    <t>590310600029280522</t>
  </si>
  <si>
    <t>Celna</t>
  </si>
  <si>
    <t>nr działki 107/1</t>
  </si>
  <si>
    <t>`590310600030460166</t>
  </si>
  <si>
    <t xml:space="preserve">nr działki 107/1 </t>
  </si>
  <si>
    <t>oświetlenie murów obronnych/oświetlenie ulic</t>
  </si>
  <si>
    <t>`590310600030741142</t>
  </si>
  <si>
    <t>74-301</t>
  </si>
  <si>
    <t>ul. Wałowa dz. 63</t>
  </si>
  <si>
    <t>C12a</t>
  </si>
  <si>
    <t>Załącznik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</si>
</sst>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238"/>
    </font>
    <font>
      <sz val="20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FAC090"/>
        <bgColor rgb="FFC0C0C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3" borderId="1" xfId="0" applyFont="1" applyFill="1" applyBorder="1"/>
    <xf numFmtId="0" fontId="0" fillId="0" borderId="1" xfId="0" applyFont="1" applyBorder="1"/>
    <xf numFmtId="2" fontId="0" fillId="0" borderId="1" xfId="0" applyNumberFormat="1" applyFont="1" applyBorder="1"/>
    <xf numFmtId="0" fontId="0" fillId="0" borderId="2" xfId="0" applyFont="1" applyBorder="1"/>
    <xf numFmtId="0" fontId="0" fillId="0" borderId="1" xfId="0" applyBorder="1" applyAlignment="1">
      <alignment horizontal="left"/>
    </xf>
    <xf numFmtId="49" fontId="0" fillId="0" borderId="1" xfId="0" applyNumberFormat="1" applyFont="1" applyBorder="1"/>
    <xf numFmtId="0" fontId="0" fillId="4" borderId="0" xfId="0" applyFill="1"/>
    <xf numFmtId="49" fontId="0" fillId="0" borderId="0" xfId="0" applyNumberFormat="1" applyFont="1" applyAlignment="1">
      <alignment horizontal="left" wrapText="1"/>
    </xf>
    <xf numFmtId="0" fontId="3" fillId="0" borderId="0" xfId="0" applyFont="1"/>
    <xf numFmtId="0" fontId="0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1" fontId="0" fillId="0" borderId="1" xfId="0" applyNumberFormat="1" applyFont="1" applyBorder="1"/>
    <xf numFmtId="0" fontId="4" fillId="0" borderId="0" xfId="0" applyFont="1" applyAlignment="1">
      <alignment wrapText="1"/>
    </xf>
    <xf numFmtId="1" fontId="0" fillId="0" borderId="0" xfId="0" applyNumberFormat="1"/>
    <xf numFmtId="0" fontId="0" fillId="0" borderId="4" xfId="0" applyFont="1" applyBorder="1" applyAlignment="1">
      <alignment wrapText="1"/>
    </xf>
    <xf numFmtId="0" fontId="0" fillId="0" borderId="3" xfId="0" applyFont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4"/>
  <sheetViews>
    <sheetView tabSelected="1" view="pageBreakPreview" topLeftCell="R1" zoomScale="110" zoomScaleNormal="78" zoomScalePageLayoutView="110" workbookViewId="0">
      <selection activeCell="AD6" sqref="AD6"/>
    </sheetView>
  </sheetViews>
  <sheetFormatPr defaultColWidth="8.85546875" defaultRowHeight="15" x14ac:dyDescent="0.25"/>
  <cols>
    <col min="1" max="1" width="18" customWidth="1"/>
    <col min="2" max="2" width="11.5703125" customWidth="1"/>
    <col min="3" max="3" width="10.7109375" customWidth="1"/>
    <col min="5" max="5" width="23.5703125" customWidth="1"/>
    <col min="6" max="6" width="12.28515625" customWidth="1"/>
    <col min="7" max="7" width="12.140625" customWidth="1"/>
    <col min="8" max="8" width="11.5703125" customWidth="1"/>
    <col min="10" max="10" width="24" customWidth="1"/>
    <col min="11" max="11" width="22.28515625" customWidth="1"/>
    <col min="12" max="12" width="22.85546875" customWidth="1"/>
    <col min="13" max="13" width="21.42578125" customWidth="1"/>
    <col min="14" max="14" width="16" customWidth="1"/>
    <col min="15" max="15" width="12.42578125" customWidth="1"/>
    <col min="16" max="16" width="16" customWidth="1"/>
    <col min="17" max="17" width="20.140625" customWidth="1"/>
    <col min="22" max="22" width="12" customWidth="1"/>
    <col min="23" max="23" width="9.28515625" customWidth="1"/>
    <col min="25" max="25" width="16.85546875" customWidth="1"/>
    <col min="26" max="26" width="15.85546875" customWidth="1"/>
    <col min="27" max="27" width="16.7109375" customWidth="1"/>
  </cols>
  <sheetData>
    <row r="1" spans="1:27" ht="27.7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5" t="s">
        <v>454</v>
      </c>
      <c r="Z1" s="5"/>
      <c r="AA1" s="5"/>
    </row>
    <row r="2" spans="1:27" ht="30.75" customHeight="1" x14ac:dyDescent="0.25">
      <c r="A2" s="4" t="s">
        <v>0</v>
      </c>
      <c r="B2" s="4" t="s">
        <v>1</v>
      </c>
      <c r="C2" s="4"/>
      <c r="D2" s="4"/>
      <c r="E2" s="4"/>
      <c r="F2" s="4" t="s">
        <v>2</v>
      </c>
      <c r="G2" s="4" t="s">
        <v>3</v>
      </c>
      <c r="H2" s="4"/>
      <c r="I2" s="4"/>
      <c r="J2" s="4"/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/>
      <c r="U2" s="3" t="s">
        <v>13</v>
      </c>
      <c r="V2" s="3"/>
      <c r="W2" s="3" t="s">
        <v>12</v>
      </c>
      <c r="X2" s="3"/>
      <c r="Y2" s="2" t="s">
        <v>14</v>
      </c>
      <c r="Z2" s="2" t="s">
        <v>15</v>
      </c>
      <c r="AA2" s="2"/>
    </row>
    <row r="3" spans="1:27" ht="13.9" customHeight="1" x14ac:dyDescent="0.25">
      <c r="A3" s="4"/>
      <c r="B3" s="4" t="s">
        <v>7</v>
      </c>
      <c r="C3" s="4" t="s">
        <v>8</v>
      </c>
      <c r="D3" s="4" t="s">
        <v>9</v>
      </c>
      <c r="E3" s="4" t="s">
        <v>16</v>
      </c>
      <c r="F3" s="4"/>
      <c r="G3" s="4" t="s">
        <v>7</v>
      </c>
      <c r="H3" s="4" t="s">
        <v>8</v>
      </c>
      <c r="I3" s="4" t="s">
        <v>9</v>
      </c>
      <c r="J3" s="4" t="s">
        <v>16</v>
      </c>
      <c r="K3" s="3"/>
      <c r="L3" s="3"/>
      <c r="M3" s="3"/>
      <c r="N3" s="3"/>
      <c r="O3" s="3"/>
      <c r="P3" s="3"/>
      <c r="Q3" s="3"/>
      <c r="R3" s="3"/>
      <c r="S3" s="3" t="s">
        <v>17</v>
      </c>
      <c r="T3" s="3" t="s">
        <v>18</v>
      </c>
      <c r="U3" s="3" t="s">
        <v>19</v>
      </c>
      <c r="V3" s="3" t="s">
        <v>20</v>
      </c>
      <c r="W3" s="3" t="s">
        <v>19</v>
      </c>
      <c r="X3" s="3" t="s">
        <v>20</v>
      </c>
      <c r="Y3" s="2"/>
      <c r="Z3" s="2"/>
      <c r="AA3" s="2"/>
    </row>
    <row r="4" spans="1:2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7" t="s">
        <v>21</v>
      </c>
      <c r="AA4" s="7" t="s">
        <v>22</v>
      </c>
    </row>
    <row r="5" spans="1:27" x14ac:dyDescent="0.25">
      <c r="A5" s="8" t="s">
        <v>23</v>
      </c>
      <c r="B5" s="8" t="s">
        <v>24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24</v>
      </c>
      <c r="H5" s="8" t="s">
        <v>24</v>
      </c>
      <c r="I5" s="8" t="s">
        <v>25</v>
      </c>
      <c r="J5" s="8" t="s">
        <v>26</v>
      </c>
      <c r="K5" s="8" t="s">
        <v>23</v>
      </c>
      <c r="L5" s="8" t="s">
        <v>28</v>
      </c>
      <c r="M5" s="8" t="s">
        <v>29</v>
      </c>
      <c r="N5" s="8" t="s">
        <v>24</v>
      </c>
      <c r="O5" s="8" t="s">
        <v>25</v>
      </c>
      <c r="P5" s="8" t="s">
        <v>24</v>
      </c>
      <c r="Q5" s="8" t="s">
        <v>30</v>
      </c>
      <c r="R5" s="8" t="s">
        <v>31</v>
      </c>
      <c r="S5" s="9">
        <f t="shared" ref="S5:S36" si="0">U5/12000</f>
        <v>0.25600000000000001</v>
      </c>
      <c r="T5" s="9">
        <f t="shared" ref="T5:T36" si="1">V5/12000</f>
        <v>0</v>
      </c>
      <c r="U5" s="8">
        <v>3072</v>
      </c>
      <c r="V5" s="8">
        <v>0</v>
      </c>
      <c r="W5" s="9">
        <f t="shared" ref="W5:W36" si="2">U5/12</f>
        <v>256</v>
      </c>
      <c r="X5" s="9">
        <f t="shared" ref="X5:X36" si="3">V5/12</f>
        <v>0</v>
      </c>
      <c r="Y5" s="9"/>
      <c r="Z5" s="8" t="s">
        <v>32</v>
      </c>
      <c r="AA5" s="8" t="s">
        <v>33</v>
      </c>
    </row>
    <row r="6" spans="1:27" x14ac:dyDescent="0.25">
      <c r="A6" s="8" t="s">
        <v>23</v>
      </c>
      <c r="B6" s="8" t="s">
        <v>24</v>
      </c>
      <c r="C6" s="8" t="s">
        <v>24</v>
      </c>
      <c r="D6" s="8" t="s">
        <v>25</v>
      </c>
      <c r="E6" s="8" t="s">
        <v>26</v>
      </c>
      <c r="F6" s="8" t="s">
        <v>27</v>
      </c>
      <c r="G6" s="8" t="s">
        <v>24</v>
      </c>
      <c r="H6" s="8" t="s">
        <v>24</v>
      </c>
      <c r="I6" s="8" t="s">
        <v>25</v>
      </c>
      <c r="J6" s="8" t="s">
        <v>26</v>
      </c>
      <c r="K6" s="8" t="s">
        <v>23</v>
      </c>
      <c r="L6" s="8" t="s">
        <v>28</v>
      </c>
      <c r="M6" s="8" t="s">
        <v>34</v>
      </c>
      <c r="N6" s="8" t="s">
        <v>24</v>
      </c>
      <c r="O6" s="8" t="s">
        <v>25</v>
      </c>
      <c r="P6" s="8" t="s">
        <v>24</v>
      </c>
      <c r="Q6" s="8" t="s">
        <v>35</v>
      </c>
      <c r="R6" s="8" t="s">
        <v>36</v>
      </c>
      <c r="S6" s="9">
        <f t="shared" si="0"/>
        <v>0.68200000000000005</v>
      </c>
      <c r="T6" s="9">
        <f t="shared" si="1"/>
        <v>1.7404999999999999</v>
      </c>
      <c r="U6" s="8">
        <v>8184</v>
      </c>
      <c r="V6" s="8">
        <v>20886</v>
      </c>
      <c r="W6" s="9">
        <f t="shared" si="2"/>
        <v>682</v>
      </c>
      <c r="X6" s="9">
        <f t="shared" si="3"/>
        <v>1740.5</v>
      </c>
      <c r="Y6" s="9"/>
      <c r="Z6" s="8" t="s">
        <v>32</v>
      </c>
      <c r="AA6" s="8" t="s">
        <v>33</v>
      </c>
    </row>
    <row r="7" spans="1:27" x14ac:dyDescent="0.25">
      <c r="A7" s="8" t="s">
        <v>23</v>
      </c>
      <c r="B7" s="8" t="s">
        <v>24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24</v>
      </c>
      <c r="H7" s="8" t="s">
        <v>24</v>
      </c>
      <c r="I7" s="8" t="s">
        <v>25</v>
      </c>
      <c r="J7" s="8" t="s">
        <v>26</v>
      </c>
      <c r="K7" s="8" t="s">
        <v>23</v>
      </c>
      <c r="L7" s="8" t="s">
        <v>28</v>
      </c>
      <c r="M7" s="8" t="s">
        <v>37</v>
      </c>
      <c r="N7" s="8" t="s">
        <v>24</v>
      </c>
      <c r="O7" s="8" t="s">
        <v>25</v>
      </c>
      <c r="P7" s="8" t="s">
        <v>24</v>
      </c>
      <c r="Q7" s="8" t="s">
        <v>35</v>
      </c>
      <c r="R7" s="8" t="s">
        <v>36</v>
      </c>
      <c r="S7" s="9">
        <f t="shared" si="0"/>
        <v>0.32241666666666668</v>
      </c>
      <c r="T7" s="9">
        <f t="shared" si="1"/>
        <v>0.64483333333333337</v>
      </c>
      <c r="U7" s="8">
        <v>3869</v>
      </c>
      <c r="V7" s="8">
        <v>7738</v>
      </c>
      <c r="W7" s="9">
        <f t="shared" si="2"/>
        <v>322.41666666666669</v>
      </c>
      <c r="X7" s="9">
        <f t="shared" si="3"/>
        <v>644.83333333333337</v>
      </c>
      <c r="Y7" s="9"/>
      <c r="Z7" s="8" t="s">
        <v>32</v>
      </c>
      <c r="AA7" s="8" t="s">
        <v>33</v>
      </c>
    </row>
    <row r="8" spans="1:27" x14ac:dyDescent="0.25">
      <c r="A8" s="8" t="s">
        <v>23</v>
      </c>
      <c r="B8" s="8" t="s">
        <v>24</v>
      </c>
      <c r="C8" s="8" t="s">
        <v>24</v>
      </c>
      <c r="D8" s="8" t="s">
        <v>25</v>
      </c>
      <c r="E8" s="8" t="s">
        <v>26</v>
      </c>
      <c r="F8" s="8" t="s">
        <v>27</v>
      </c>
      <c r="G8" s="8" t="s">
        <v>24</v>
      </c>
      <c r="H8" s="8" t="s">
        <v>24</v>
      </c>
      <c r="I8" s="8" t="s">
        <v>25</v>
      </c>
      <c r="J8" s="8" t="s">
        <v>26</v>
      </c>
      <c r="K8" s="8" t="s">
        <v>23</v>
      </c>
      <c r="L8" s="8" t="s">
        <v>28</v>
      </c>
      <c r="M8" s="8" t="s">
        <v>38</v>
      </c>
      <c r="N8" s="8" t="s">
        <v>24</v>
      </c>
      <c r="O8" s="8" t="s">
        <v>25</v>
      </c>
      <c r="P8" s="8" t="s">
        <v>24</v>
      </c>
      <c r="Q8" s="8" t="s">
        <v>30</v>
      </c>
      <c r="R8" s="8" t="s">
        <v>31</v>
      </c>
      <c r="S8" s="9">
        <f t="shared" si="0"/>
        <v>0.151</v>
      </c>
      <c r="T8" s="9">
        <f t="shared" si="1"/>
        <v>0</v>
      </c>
      <c r="U8" s="8">
        <v>1812</v>
      </c>
      <c r="V8" s="8">
        <v>0</v>
      </c>
      <c r="W8" s="9">
        <f t="shared" si="2"/>
        <v>151</v>
      </c>
      <c r="X8" s="9">
        <f t="shared" si="3"/>
        <v>0</v>
      </c>
      <c r="Y8" s="9"/>
      <c r="Z8" s="8" t="s">
        <v>32</v>
      </c>
      <c r="AA8" s="8" t="s">
        <v>33</v>
      </c>
    </row>
    <row r="9" spans="1:27" x14ac:dyDescent="0.25">
      <c r="A9" s="8" t="s">
        <v>23</v>
      </c>
      <c r="B9" s="8" t="s">
        <v>24</v>
      </c>
      <c r="C9" s="8" t="s">
        <v>24</v>
      </c>
      <c r="D9" s="8" t="s">
        <v>25</v>
      </c>
      <c r="E9" s="8" t="s">
        <v>26</v>
      </c>
      <c r="F9" s="8" t="s">
        <v>27</v>
      </c>
      <c r="G9" s="8" t="s">
        <v>24</v>
      </c>
      <c r="H9" s="8" t="s">
        <v>24</v>
      </c>
      <c r="I9" s="8" t="s">
        <v>25</v>
      </c>
      <c r="J9" s="8" t="s">
        <v>26</v>
      </c>
      <c r="K9" s="8" t="s">
        <v>23</v>
      </c>
      <c r="L9" s="8" t="s">
        <v>28</v>
      </c>
      <c r="M9" s="8" t="s">
        <v>39</v>
      </c>
      <c r="N9" s="8" t="s">
        <v>24</v>
      </c>
      <c r="O9" s="8" t="s">
        <v>25</v>
      </c>
      <c r="P9" s="8" t="s">
        <v>24</v>
      </c>
      <c r="Q9" s="8" t="s">
        <v>40</v>
      </c>
      <c r="R9" s="8" t="s">
        <v>36</v>
      </c>
      <c r="S9" s="9">
        <f t="shared" si="0"/>
        <v>1.9975000000000001</v>
      </c>
      <c r="T9" s="9">
        <f t="shared" si="1"/>
        <v>4.0815000000000001</v>
      </c>
      <c r="U9" s="8">
        <v>23970</v>
      </c>
      <c r="V9" s="8">
        <v>48978</v>
      </c>
      <c r="W9" s="9">
        <f t="shared" si="2"/>
        <v>1997.5</v>
      </c>
      <c r="X9" s="9">
        <f t="shared" si="3"/>
        <v>4081.5</v>
      </c>
      <c r="Y9" s="9"/>
      <c r="Z9" s="8" t="s">
        <v>32</v>
      </c>
      <c r="AA9" s="8" t="s">
        <v>33</v>
      </c>
    </row>
    <row r="10" spans="1:27" x14ac:dyDescent="0.25">
      <c r="A10" s="8" t="s">
        <v>23</v>
      </c>
      <c r="B10" s="8" t="s">
        <v>24</v>
      </c>
      <c r="C10" s="8" t="s">
        <v>24</v>
      </c>
      <c r="D10" s="8" t="s">
        <v>25</v>
      </c>
      <c r="E10" s="8" t="s">
        <v>26</v>
      </c>
      <c r="F10" s="8" t="s">
        <v>27</v>
      </c>
      <c r="G10" s="8" t="s">
        <v>24</v>
      </c>
      <c r="H10" s="8" t="s">
        <v>24</v>
      </c>
      <c r="I10" s="8" t="s">
        <v>25</v>
      </c>
      <c r="J10" s="8" t="s">
        <v>26</v>
      </c>
      <c r="K10" s="8" t="s">
        <v>23</v>
      </c>
      <c r="L10" s="8" t="s">
        <v>41</v>
      </c>
      <c r="M10" s="8" t="s">
        <v>42</v>
      </c>
      <c r="N10" s="8" t="s">
        <v>43</v>
      </c>
      <c r="O10" s="8" t="s">
        <v>25</v>
      </c>
      <c r="P10" s="8" t="s">
        <v>24</v>
      </c>
      <c r="Q10" s="8"/>
      <c r="R10" s="8" t="s">
        <v>36</v>
      </c>
      <c r="S10" s="9">
        <f t="shared" si="0"/>
        <v>1.8333333333333333E-2</v>
      </c>
      <c r="T10" s="9">
        <f t="shared" si="1"/>
        <v>7.1833333333333332E-2</v>
      </c>
      <c r="U10" s="8">
        <v>220</v>
      </c>
      <c r="V10" s="8">
        <v>862</v>
      </c>
      <c r="W10" s="9">
        <f t="shared" si="2"/>
        <v>18.333333333333332</v>
      </c>
      <c r="X10" s="9">
        <f t="shared" si="3"/>
        <v>71.833333333333329</v>
      </c>
      <c r="Y10" s="9"/>
      <c r="Z10" s="8" t="s">
        <v>32</v>
      </c>
      <c r="AA10" s="8" t="s">
        <v>33</v>
      </c>
    </row>
    <row r="11" spans="1:27" x14ac:dyDescent="0.25">
      <c r="A11" s="8" t="s">
        <v>23</v>
      </c>
      <c r="B11" s="8" t="s">
        <v>24</v>
      </c>
      <c r="C11" s="8" t="s">
        <v>24</v>
      </c>
      <c r="D11" s="8" t="s">
        <v>25</v>
      </c>
      <c r="E11" s="8" t="s">
        <v>26</v>
      </c>
      <c r="F11" s="8" t="s">
        <v>27</v>
      </c>
      <c r="G11" s="8" t="s">
        <v>24</v>
      </c>
      <c r="H11" s="8" t="s">
        <v>24</v>
      </c>
      <c r="I11" s="8" t="s">
        <v>25</v>
      </c>
      <c r="J11" s="8" t="s">
        <v>26</v>
      </c>
      <c r="K11" s="8" t="s">
        <v>23</v>
      </c>
      <c r="L11" s="8" t="s">
        <v>28</v>
      </c>
      <c r="M11" s="8" t="s">
        <v>44</v>
      </c>
      <c r="N11" s="8" t="s">
        <v>45</v>
      </c>
      <c r="O11" s="8" t="s">
        <v>25</v>
      </c>
      <c r="P11" s="8" t="s">
        <v>24</v>
      </c>
      <c r="Q11" s="8" t="s">
        <v>46</v>
      </c>
      <c r="R11" s="8" t="s">
        <v>36</v>
      </c>
      <c r="S11" s="9">
        <f t="shared" si="0"/>
        <v>0.31924999999999998</v>
      </c>
      <c r="T11" s="9">
        <f t="shared" si="1"/>
        <v>0.64666666666666661</v>
      </c>
      <c r="U11" s="8">
        <v>3831</v>
      </c>
      <c r="V11" s="8">
        <v>7760</v>
      </c>
      <c r="W11" s="9">
        <f t="shared" si="2"/>
        <v>319.25</v>
      </c>
      <c r="X11" s="9">
        <f t="shared" si="3"/>
        <v>646.66666666666663</v>
      </c>
      <c r="Y11" s="9"/>
      <c r="Z11" s="8" t="s">
        <v>32</v>
      </c>
      <c r="AA11" s="8" t="s">
        <v>33</v>
      </c>
    </row>
    <row r="12" spans="1:27" x14ac:dyDescent="0.25">
      <c r="A12" s="8" t="s">
        <v>23</v>
      </c>
      <c r="B12" s="8" t="s">
        <v>24</v>
      </c>
      <c r="C12" s="8" t="s">
        <v>24</v>
      </c>
      <c r="D12" s="8" t="s">
        <v>25</v>
      </c>
      <c r="E12" s="8" t="s">
        <v>26</v>
      </c>
      <c r="F12" s="8" t="s">
        <v>27</v>
      </c>
      <c r="G12" s="8" t="s">
        <v>24</v>
      </c>
      <c r="H12" s="8" t="s">
        <v>24</v>
      </c>
      <c r="I12" s="8" t="s">
        <v>25</v>
      </c>
      <c r="J12" s="8" t="s">
        <v>26</v>
      </c>
      <c r="K12" s="8" t="s">
        <v>23</v>
      </c>
      <c r="L12" s="8" t="s">
        <v>28</v>
      </c>
      <c r="M12" s="8" t="s">
        <v>47</v>
      </c>
      <c r="N12" s="8" t="s">
        <v>48</v>
      </c>
      <c r="O12" s="8" t="s">
        <v>49</v>
      </c>
      <c r="P12" s="8" t="s">
        <v>48</v>
      </c>
      <c r="Q12" s="8" t="s">
        <v>50</v>
      </c>
      <c r="R12" s="8" t="s">
        <v>31</v>
      </c>
      <c r="S12" s="9">
        <f t="shared" si="0"/>
        <v>0.40500000000000003</v>
      </c>
      <c r="T12" s="9">
        <f t="shared" si="1"/>
        <v>0</v>
      </c>
      <c r="U12" s="8">
        <v>4860</v>
      </c>
      <c r="V12" s="8">
        <v>0</v>
      </c>
      <c r="W12" s="9">
        <f t="shared" si="2"/>
        <v>405</v>
      </c>
      <c r="X12" s="9">
        <f t="shared" si="3"/>
        <v>0</v>
      </c>
      <c r="Y12" s="9"/>
      <c r="Z12" s="8" t="s">
        <v>32</v>
      </c>
      <c r="AA12" s="8" t="s">
        <v>33</v>
      </c>
    </row>
    <row r="13" spans="1:27" x14ac:dyDescent="0.25">
      <c r="A13" s="8" t="s">
        <v>23</v>
      </c>
      <c r="B13" s="8" t="s">
        <v>24</v>
      </c>
      <c r="C13" s="8" t="s">
        <v>24</v>
      </c>
      <c r="D13" s="8" t="s">
        <v>25</v>
      </c>
      <c r="E13" s="8" t="s">
        <v>26</v>
      </c>
      <c r="F13" s="8" t="s">
        <v>27</v>
      </c>
      <c r="G13" s="8" t="s">
        <v>24</v>
      </c>
      <c r="H13" s="8" t="s">
        <v>24</v>
      </c>
      <c r="I13" s="8" t="s">
        <v>25</v>
      </c>
      <c r="J13" s="8" t="s">
        <v>26</v>
      </c>
      <c r="K13" s="8" t="s">
        <v>23</v>
      </c>
      <c r="L13" s="8" t="s">
        <v>51</v>
      </c>
      <c r="M13" s="8" t="s">
        <v>52</v>
      </c>
      <c r="N13" s="8" t="s">
        <v>53</v>
      </c>
      <c r="O13" s="8" t="s">
        <v>49</v>
      </c>
      <c r="P13" s="8" t="s">
        <v>53</v>
      </c>
      <c r="Q13" s="8" t="s">
        <v>46</v>
      </c>
      <c r="R13" s="8" t="s">
        <v>36</v>
      </c>
      <c r="S13" s="9">
        <f t="shared" si="0"/>
        <v>8.0000000000000002E-3</v>
      </c>
      <c r="T13" s="9">
        <f t="shared" si="1"/>
        <v>0.03</v>
      </c>
      <c r="U13" s="8">
        <v>96</v>
      </c>
      <c r="V13" s="8">
        <v>360</v>
      </c>
      <c r="W13" s="9">
        <f t="shared" si="2"/>
        <v>8</v>
      </c>
      <c r="X13" s="9">
        <f t="shared" si="3"/>
        <v>30</v>
      </c>
      <c r="Y13" s="9"/>
      <c r="Z13" s="8" t="s">
        <v>32</v>
      </c>
      <c r="AA13" s="8" t="s">
        <v>33</v>
      </c>
    </row>
    <row r="14" spans="1:27" x14ac:dyDescent="0.25">
      <c r="A14" s="8" t="s">
        <v>23</v>
      </c>
      <c r="B14" s="8" t="s">
        <v>24</v>
      </c>
      <c r="C14" s="8" t="s">
        <v>24</v>
      </c>
      <c r="D14" s="8" t="s">
        <v>25</v>
      </c>
      <c r="E14" s="8" t="s">
        <v>26</v>
      </c>
      <c r="F14" s="8" t="s">
        <v>27</v>
      </c>
      <c r="G14" s="8" t="s">
        <v>24</v>
      </c>
      <c r="H14" s="8" t="s">
        <v>24</v>
      </c>
      <c r="I14" s="8" t="s">
        <v>25</v>
      </c>
      <c r="J14" s="8" t="s">
        <v>26</v>
      </c>
      <c r="K14" s="8" t="s">
        <v>23</v>
      </c>
      <c r="L14" s="8" t="s">
        <v>28</v>
      </c>
      <c r="M14" s="8" t="s">
        <v>54</v>
      </c>
      <c r="N14" s="8" t="s">
        <v>55</v>
      </c>
      <c r="O14" s="8" t="s">
        <v>25</v>
      </c>
      <c r="P14" s="8" t="s">
        <v>24</v>
      </c>
      <c r="Q14" s="8" t="s">
        <v>56</v>
      </c>
      <c r="R14" s="8" t="s">
        <v>31</v>
      </c>
      <c r="S14" s="9">
        <f t="shared" si="0"/>
        <v>0.59583333333333333</v>
      </c>
      <c r="T14" s="9">
        <f t="shared" si="1"/>
        <v>0</v>
      </c>
      <c r="U14" s="8">
        <v>7150</v>
      </c>
      <c r="V14" s="8">
        <v>0</v>
      </c>
      <c r="W14" s="9">
        <f t="shared" si="2"/>
        <v>595.83333333333337</v>
      </c>
      <c r="X14" s="9">
        <f t="shared" si="3"/>
        <v>0</v>
      </c>
      <c r="Y14" s="9"/>
      <c r="Z14" s="8" t="s">
        <v>32</v>
      </c>
      <c r="AA14" s="8" t="s">
        <v>33</v>
      </c>
    </row>
    <row r="15" spans="1:27" x14ac:dyDescent="0.25">
      <c r="A15" s="8" t="s">
        <v>23</v>
      </c>
      <c r="B15" s="8" t="s">
        <v>24</v>
      </c>
      <c r="C15" s="8" t="s">
        <v>24</v>
      </c>
      <c r="D15" s="8" t="s">
        <v>25</v>
      </c>
      <c r="E15" s="8" t="s">
        <v>26</v>
      </c>
      <c r="F15" s="8" t="s">
        <v>27</v>
      </c>
      <c r="G15" s="8" t="s">
        <v>24</v>
      </c>
      <c r="H15" s="8" t="s">
        <v>24</v>
      </c>
      <c r="I15" s="8" t="s">
        <v>25</v>
      </c>
      <c r="J15" s="8" t="s">
        <v>26</v>
      </c>
      <c r="K15" s="8" t="s">
        <v>23</v>
      </c>
      <c r="L15" s="8" t="s">
        <v>28</v>
      </c>
      <c r="M15" s="8" t="s">
        <v>57</v>
      </c>
      <c r="N15" s="8" t="s">
        <v>58</v>
      </c>
      <c r="O15" s="8" t="s">
        <v>25</v>
      </c>
      <c r="P15" s="8" t="s">
        <v>24</v>
      </c>
      <c r="Q15" s="8"/>
      <c r="R15" s="8" t="s">
        <v>31</v>
      </c>
      <c r="S15" s="9">
        <f t="shared" si="0"/>
        <v>1.3333333333333334E-2</v>
      </c>
      <c r="T15" s="9">
        <f t="shared" si="1"/>
        <v>0</v>
      </c>
      <c r="U15" s="8">
        <v>160</v>
      </c>
      <c r="V15" s="8">
        <v>0</v>
      </c>
      <c r="W15" s="9">
        <f t="shared" si="2"/>
        <v>13.333333333333334</v>
      </c>
      <c r="X15" s="9">
        <f t="shared" si="3"/>
        <v>0</v>
      </c>
      <c r="Y15" s="9"/>
      <c r="Z15" s="8" t="s">
        <v>32</v>
      </c>
      <c r="AA15" s="8" t="s">
        <v>33</v>
      </c>
    </row>
    <row r="16" spans="1:27" x14ac:dyDescent="0.25">
      <c r="A16" s="8" t="s">
        <v>23</v>
      </c>
      <c r="B16" s="8" t="s">
        <v>24</v>
      </c>
      <c r="C16" s="8" t="s">
        <v>24</v>
      </c>
      <c r="D16" s="8" t="s">
        <v>25</v>
      </c>
      <c r="E16" s="8" t="s">
        <v>26</v>
      </c>
      <c r="F16" s="8" t="s">
        <v>27</v>
      </c>
      <c r="G16" s="8" t="s">
        <v>24</v>
      </c>
      <c r="H16" s="8" t="s">
        <v>24</v>
      </c>
      <c r="I16" s="8" t="s">
        <v>25</v>
      </c>
      <c r="J16" s="8" t="s">
        <v>26</v>
      </c>
      <c r="K16" s="8" t="s">
        <v>23</v>
      </c>
      <c r="L16" s="8" t="s">
        <v>59</v>
      </c>
      <c r="M16" s="8" t="s">
        <v>60</v>
      </c>
      <c r="N16" s="8" t="s">
        <v>61</v>
      </c>
      <c r="O16" s="8" t="s">
        <v>25</v>
      </c>
      <c r="P16" s="8" t="s">
        <v>24</v>
      </c>
      <c r="Q16" s="8" t="s">
        <v>62</v>
      </c>
      <c r="R16" s="8" t="s">
        <v>36</v>
      </c>
      <c r="S16" s="9">
        <f t="shared" si="0"/>
        <v>1.1833333333333333E-2</v>
      </c>
      <c r="T16" s="9">
        <f t="shared" si="1"/>
        <v>3.5000000000000003E-2</v>
      </c>
      <c r="U16" s="8">
        <v>142</v>
      </c>
      <c r="V16" s="8">
        <v>420</v>
      </c>
      <c r="W16" s="9">
        <f t="shared" si="2"/>
        <v>11.833333333333334</v>
      </c>
      <c r="X16" s="9">
        <f t="shared" si="3"/>
        <v>35</v>
      </c>
      <c r="Y16" s="9"/>
      <c r="Z16" s="8" t="s">
        <v>32</v>
      </c>
      <c r="AA16" s="8" t="s">
        <v>33</v>
      </c>
    </row>
    <row r="17" spans="1:27" x14ac:dyDescent="0.25">
      <c r="A17" s="8" t="s">
        <v>23</v>
      </c>
      <c r="B17" s="8" t="s">
        <v>24</v>
      </c>
      <c r="C17" s="8" t="s">
        <v>24</v>
      </c>
      <c r="D17" s="8" t="s">
        <v>25</v>
      </c>
      <c r="E17" s="8" t="s">
        <v>26</v>
      </c>
      <c r="F17" s="8" t="s">
        <v>27</v>
      </c>
      <c r="G17" s="8" t="s">
        <v>24</v>
      </c>
      <c r="H17" s="8" t="s">
        <v>24</v>
      </c>
      <c r="I17" s="8" t="s">
        <v>25</v>
      </c>
      <c r="J17" s="8" t="s">
        <v>26</v>
      </c>
      <c r="K17" s="8" t="s">
        <v>23</v>
      </c>
      <c r="L17" s="8" t="s">
        <v>28</v>
      </c>
      <c r="M17" s="8" t="s">
        <v>63</v>
      </c>
      <c r="N17" s="8" t="s">
        <v>64</v>
      </c>
      <c r="O17" s="8" t="s">
        <v>25</v>
      </c>
      <c r="P17" s="8" t="s">
        <v>24</v>
      </c>
      <c r="Q17" s="8" t="s">
        <v>65</v>
      </c>
      <c r="R17" s="8" t="s">
        <v>31</v>
      </c>
      <c r="S17" s="9">
        <f t="shared" si="0"/>
        <v>2.2499999999999999E-2</v>
      </c>
      <c r="T17" s="9">
        <f t="shared" si="1"/>
        <v>0</v>
      </c>
      <c r="U17" s="8">
        <v>270</v>
      </c>
      <c r="V17" s="8">
        <v>0</v>
      </c>
      <c r="W17" s="9">
        <f t="shared" si="2"/>
        <v>22.5</v>
      </c>
      <c r="X17" s="9">
        <f t="shared" si="3"/>
        <v>0</v>
      </c>
      <c r="Y17" s="9"/>
      <c r="Z17" s="8" t="s">
        <v>32</v>
      </c>
      <c r="AA17" s="8" t="s">
        <v>33</v>
      </c>
    </row>
    <row r="18" spans="1:27" x14ac:dyDescent="0.25">
      <c r="A18" s="8" t="s">
        <v>23</v>
      </c>
      <c r="B18" s="8" t="s">
        <v>24</v>
      </c>
      <c r="C18" s="8" t="s">
        <v>24</v>
      </c>
      <c r="D18" s="8" t="s">
        <v>25</v>
      </c>
      <c r="E18" s="8" t="s">
        <v>26</v>
      </c>
      <c r="F18" s="8" t="s">
        <v>27</v>
      </c>
      <c r="G18" s="8" t="s">
        <v>24</v>
      </c>
      <c r="H18" s="8" t="s">
        <v>24</v>
      </c>
      <c r="I18" s="8" t="s">
        <v>25</v>
      </c>
      <c r="J18" s="8" t="s">
        <v>26</v>
      </c>
      <c r="K18" s="8" t="s">
        <v>23</v>
      </c>
      <c r="L18" s="8" t="s">
        <v>66</v>
      </c>
      <c r="M18" s="8" t="s">
        <v>67</v>
      </c>
      <c r="N18" s="8" t="s">
        <v>68</v>
      </c>
      <c r="O18" s="8" t="s">
        <v>25</v>
      </c>
      <c r="P18" s="8" t="s">
        <v>24</v>
      </c>
      <c r="Q18" s="8" t="s">
        <v>69</v>
      </c>
      <c r="R18" s="8" t="s">
        <v>36</v>
      </c>
      <c r="S18" s="9">
        <f t="shared" si="0"/>
        <v>2.7E-2</v>
      </c>
      <c r="T18" s="9">
        <f t="shared" si="1"/>
        <v>0.104</v>
      </c>
      <c r="U18" s="8">
        <v>324</v>
      </c>
      <c r="V18" s="8">
        <v>1248</v>
      </c>
      <c r="W18" s="9">
        <f t="shared" si="2"/>
        <v>27</v>
      </c>
      <c r="X18" s="9">
        <f t="shared" si="3"/>
        <v>104</v>
      </c>
      <c r="Y18" s="9"/>
      <c r="Z18" s="8" t="s">
        <v>32</v>
      </c>
      <c r="AA18" s="8" t="s">
        <v>33</v>
      </c>
    </row>
    <row r="19" spans="1:27" x14ac:dyDescent="0.25">
      <c r="A19" s="8" t="s">
        <v>23</v>
      </c>
      <c r="B19" s="8" t="s">
        <v>24</v>
      </c>
      <c r="C19" s="8" t="s">
        <v>24</v>
      </c>
      <c r="D19" s="8" t="s">
        <v>25</v>
      </c>
      <c r="E19" s="8" t="s">
        <v>26</v>
      </c>
      <c r="F19" s="8" t="s">
        <v>27</v>
      </c>
      <c r="G19" s="8" t="s">
        <v>24</v>
      </c>
      <c r="H19" s="8" t="s">
        <v>24</v>
      </c>
      <c r="I19" s="8" t="s">
        <v>25</v>
      </c>
      <c r="J19" s="8" t="s">
        <v>26</v>
      </c>
      <c r="K19" s="8" t="s">
        <v>23</v>
      </c>
      <c r="L19" s="8" t="s">
        <v>28</v>
      </c>
      <c r="M19" s="8" t="s">
        <v>70</v>
      </c>
      <c r="N19" s="8" t="s">
        <v>71</v>
      </c>
      <c r="O19" s="8" t="s">
        <v>25</v>
      </c>
      <c r="P19" s="8" t="s">
        <v>24</v>
      </c>
      <c r="Q19" s="8" t="s">
        <v>72</v>
      </c>
      <c r="R19" s="8" t="s">
        <v>31</v>
      </c>
      <c r="S19" s="9">
        <f t="shared" si="0"/>
        <v>0.67741666666666667</v>
      </c>
      <c r="T19" s="9">
        <f t="shared" si="1"/>
        <v>0</v>
      </c>
      <c r="U19" s="8">
        <v>8129</v>
      </c>
      <c r="V19" s="8">
        <v>0</v>
      </c>
      <c r="W19" s="9">
        <f t="shared" si="2"/>
        <v>677.41666666666663</v>
      </c>
      <c r="X19" s="9">
        <f t="shared" si="3"/>
        <v>0</v>
      </c>
      <c r="Y19" s="9"/>
      <c r="Z19" s="8" t="s">
        <v>32</v>
      </c>
      <c r="AA19" s="8" t="s">
        <v>33</v>
      </c>
    </row>
    <row r="20" spans="1:27" x14ac:dyDescent="0.25">
      <c r="A20" s="8" t="s">
        <v>23</v>
      </c>
      <c r="B20" s="8" t="s">
        <v>24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24</v>
      </c>
      <c r="H20" s="8" t="s">
        <v>24</v>
      </c>
      <c r="I20" s="8" t="s">
        <v>25</v>
      </c>
      <c r="J20" s="8" t="s">
        <v>26</v>
      </c>
      <c r="K20" s="8" t="s">
        <v>23</v>
      </c>
      <c r="L20" s="8" t="s">
        <v>28</v>
      </c>
      <c r="M20" s="8" t="s">
        <v>73</v>
      </c>
      <c r="N20" s="8" t="s">
        <v>58</v>
      </c>
      <c r="O20" s="8" t="s">
        <v>25</v>
      </c>
      <c r="P20" s="8" t="s">
        <v>24</v>
      </c>
      <c r="Q20" s="8" t="s">
        <v>74</v>
      </c>
      <c r="R20" s="8" t="s">
        <v>36</v>
      </c>
      <c r="S20" s="9">
        <f t="shared" si="0"/>
        <v>0.17499999999999999</v>
      </c>
      <c r="T20" s="9">
        <f t="shared" si="1"/>
        <v>0.34383333333333332</v>
      </c>
      <c r="U20" s="8">
        <v>2100</v>
      </c>
      <c r="V20" s="8">
        <v>4126</v>
      </c>
      <c r="W20" s="9">
        <f t="shared" si="2"/>
        <v>175</v>
      </c>
      <c r="X20" s="9">
        <f t="shared" si="3"/>
        <v>343.83333333333331</v>
      </c>
      <c r="Y20" s="9"/>
      <c r="Z20" s="8" t="s">
        <v>32</v>
      </c>
      <c r="AA20" s="8" t="s">
        <v>33</v>
      </c>
    </row>
    <row r="21" spans="1:27" x14ac:dyDescent="0.25">
      <c r="A21" s="8" t="s">
        <v>23</v>
      </c>
      <c r="B21" s="8" t="s">
        <v>24</v>
      </c>
      <c r="C21" s="8" t="s">
        <v>24</v>
      </c>
      <c r="D21" s="8" t="s">
        <v>25</v>
      </c>
      <c r="E21" s="8" t="s">
        <v>26</v>
      </c>
      <c r="F21" s="8" t="s">
        <v>27</v>
      </c>
      <c r="G21" s="8" t="s">
        <v>24</v>
      </c>
      <c r="H21" s="8" t="s">
        <v>24</v>
      </c>
      <c r="I21" s="8" t="s">
        <v>25</v>
      </c>
      <c r="J21" s="8" t="s">
        <v>26</v>
      </c>
      <c r="K21" s="8" t="s">
        <v>23</v>
      </c>
      <c r="L21" s="8" t="s">
        <v>75</v>
      </c>
      <c r="M21" s="8" t="s">
        <v>76</v>
      </c>
      <c r="N21" s="8" t="s">
        <v>77</v>
      </c>
      <c r="O21" s="8" t="s">
        <v>25</v>
      </c>
      <c r="P21" s="8" t="s">
        <v>24</v>
      </c>
      <c r="Q21" s="8"/>
      <c r="R21" s="8" t="s">
        <v>31</v>
      </c>
      <c r="S21" s="9">
        <f t="shared" si="0"/>
        <v>2.5833333333333333E-3</v>
      </c>
      <c r="T21" s="9">
        <f t="shared" si="1"/>
        <v>0</v>
      </c>
      <c r="U21" s="8">
        <v>31</v>
      </c>
      <c r="V21" s="8">
        <v>0</v>
      </c>
      <c r="W21" s="9">
        <f t="shared" si="2"/>
        <v>2.5833333333333335</v>
      </c>
      <c r="X21" s="9">
        <f t="shared" si="3"/>
        <v>0</v>
      </c>
      <c r="Y21" s="9"/>
      <c r="Z21" s="8" t="s">
        <v>32</v>
      </c>
      <c r="AA21" s="8" t="s">
        <v>33</v>
      </c>
    </row>
    <row r="22" spans="1:27" x14ac:dyDescent="0.25">
      <c r="A22" s="8" t="s">
        <v>23</v>
      </c>
      <c r="B22" s="8" t="s">
        <v>24</v>
      </c>
      <c r="C22" s="8" t="s">
        <v>24</v>
      </c>
      <c r="D22" s="8" t="s">
        <v>25</v>
      </c>
      <c r="E22" s="8" t="s">
        <v>26</v>
      </c>
      <c r="F22" s="8" t="s">
        <v>27</v>
      </c>
      <c r="G22" s="8" t="s">
        <v>24</v>
      </c>
      <c r="H22" s="8" t="s">
        <v>24</v>
      </c>
      <c r="I22" s="8" t="s">
        <v>25</v>
      </c>
      <c r="J22" s="8" t="s">
        <v>26</v>
      </c>
      <c r="K22" s="8" t="s">
        <v>23</v>
      </c>
      <c r="L22" s="8" t="s">
        <v>28</v>
      </c>
      <c r="M22" s="8" t="s">
        <v>78</v>
      </c>
      <c r="N22" s="8" t="s">
        <v>79</v>
      </c>
      <c r="O22" s="8" t="s">
        <v>25</v>
      </c>
      <c r="P22" s="8" t="s">
        <v>24</v>
      </c>
      <c r="Q22" s="8" t="s">
        <v>80</v>
      </c>
      <c r="R22" s="8" t="s">
        <v>31</v>
      </c>
      <c r="S22" s="9">
        <f t="shared" si="0"/>
        <v>0.48683333333333334</v>
      </c>
      <c r="T22" s="9">
        <f t="shared" si="1"/>
        <v>0</v>
      </c>
      <c r="U22" s="8">
        <v>5842</v>
      </c>
      <c r="V22" s="8">
        <v>0</v>
      </c>
      <c r="W22" s="9">
        <f t="shared" si="2"/>
        <v>486.83333333333331</v>
      </c>
      <c r="X22" s="9">
        <f t="shared" si="3"/>
        <v>0</v>
      </c>
      <c r="Y22" s="9"/>
      <c r="Z22" s="8" t="s">
        <v>32</v>
      </c>
      <c r="AA22" s="8" t="s">
        <v>33</v>
      </c>
    </row>
    <row r="23" spans="1:27" x14ac:dyDescent="0.25">
      <c r="A23" s="8" t="s">
        <v>23</v>
      </c>
      <c r="B23" s="8" t="s">
        <v>24</v>
      </c>
      <c r="C23" s="8" t="s">
        <v>24</v>
      </c>
      <c r="D23" s="8" t="s">
        <v>25</v>
      </c>
      <c r="E23" s="8" t="s">
        <v>26</v>
      </c>
      <c r="F23" s="8" t="s">
        <v>27</v>
      </c>
      <c r="G23" s="8" t="s">
        <v>24</v>
      </c>
      <c r="H23" s="8" t="s">
        <v>24</v>
      </c>
      <c r="I23" s="8" t="s">
        <v>25</v>
      </c>
      <c r="J23" s="8" t="s">
        <v>26</v>
      </c>
      <c r="K23" s="8" t="s">
        <v>23</v>
      </c>
      <c r="L23" s="8" t="s">
        <v>28</v>
      </c>
      <c r="M23" s="8" t="s">
        <v>81</v>
      </c>
      <c r="N23" s="8" t="s">
        <v>82</v>
      </c>
      <c r="O23" s="8" t="s">
        <v>25</v>
      </c>
      <c r="P23" s="8" t="s">
        <v>24</v>
      </c>
      <c r="Q23" s="8" t="s">
        <v>83</v>
      </c>
      <c r="R23" s="8" t="s">
        <v>31</v>
      </c>
      <c r="S23" s="9">
        <f t="shared" si="0"/>
        <v>3.2000000000000001E-2</v>
      </c>
      <c r="T23" s="9">
        <f t="shared" si="1"/>
        <v>0</v>
      </c>
      <c r="U23" s="8">
        <v>384</v>
      </c>
      <c r="V23" s="8">
        <v>0</v>
      </c>
      <c r="W23" s="9">
        <f t="shared" si="2"/>
        <v>32</v>
      </c>
      <c r="X23" s="9">
        <f t="shared" si="3"/>
        <v>0</v>
      </c>
      <c r="Y23" s="9"/>
      <c r="Z23" s="8" t="s">
        <v>32</v>
      </c>
      <c r="AA23" s="8" t="s">
        <v>33</v>
      </c>
    </row>
    <row r="24" spans="1:27" x14ac:dyDescent="0.25">
      <c r="A24" s="8" t="s">
        <v>23</v>
      </c>
      <c r="B24" s="8" t="s">
        <v>24</v>
      </c>
      <c r="C24" s="8" t="s">
        <v>24</v>
      </c>
      <c r="D24" s="8" t="s">
        <v>25</v>
      </c>
      <c r="E24" s="8" t="s">
        <v>26</v>
      </c>
      <c r="F24" s="8" t="s">
        <v>27</v>
      </c>
      <c r="G24" s="8" t="s">
        <v>24</v>
      </c>
      <c r="H24" s="8" t="s">
        <v>24</v>
      </c>
      <c r="I24" s="8" t="s">
        <v>25</v>
      </c>
      <c r="J24" s="8" t="s">
        <v>26</v>
      </c>
      <c r="K24" s="8" t="s">
        <v>23</v>
      </c>
      <c r="L24" s="8" t="s">
        <v>28</v>
      </c>
      <c r="M24" s="8" t="s">
        <v>84</v>
      </c>
      <c r="N24" s="8" t="s">
        <v>45</v>
      </c>
      <c r="O24" s="8" t="s">
        <v>25</v>
      </c>
      <c r="P24" s="8" t="s">
        <v>24</v>
      </c>
      <c r="Q24" s="8" t="s">
        <v>85</v>
      </c>
      <c r="R24" s="8" t="s">
        <v>31</v>
      </c>
      <c r="S24" s="9">
        <f t="shared" si="0"/>
        <v>3.5000000000000001E-3</v>
      </c>
      <c r="T24" s="9">
        <f t="shared" si="1"/>
        <v>0</v>
      </c>
      <c r="U24" s="8">
        <v>42</v>
      </c>
      <c r="V24" s="8">
        <v>0</v>
      </c>
      <c r="W24" s="9">
        <f t="shared" si="2"/>
        <v>3.5</v>
      </c>
      <c r="X24" s="9">
        <f t="shared" si="3"/>
        <v>0</v>
      </c>
      <c r="Y24" s="9"/>
      <c r="Z24" s="8" t="s">
        <v>32</v>
      </c>
      <c r="AA24" s="8" t="s">
        <v>33</v>
      </c>
    </row>
    <row r="25" spans="1:27" x14ac:dyDescent="0.25">
      <c r="A25" s="8" t="s">
        <v>23</v>
      </c>
      <c r="B25" s="8" t="s">
        <v>24</v>
      </c>
      <c r="C25" s="8" t="s">
        <v>24</v>
      </c>
      <c r="D25" s="8" t="s">
        <v>25</v>
      </c>
      <c r="E25" s="8" t="s">
        <v>26</v>
      </c>
      <c r="F25" s="8" t="s">
        <v>27</v>
      </c>
      <c r="G25" s="8" t="s">
        <v>24</v>
      </c>
      <c r="H25" s="8" t="s">
        <v>24</v>
      </c>
      <c r="I25" s="8" t="s">
        <v>25</v>
      </c>
      <c r="J25" s="8" t="s">
        <v>26</v>
      </c>
      <c r="K25" s="8" t="s">
        <v>23</v>
      </c>
      <c r="L25" s="8" t="s">
        <v>28</v>
      </c>
      <c r="M25" s="8" t="s">
        <v>86</v>
      </c>
      <c r="N25" s="8" t="s">
        <v>87</v>
      </c>
      <c r="O25" s="8" t="s">
        <v>25</v>
      </c>
      <c r="P25" s="8" t="s">
        <v>24</v>
      </c>
      <c r="Q25" s="8" t="s">
        <v>88</v>
      </c>
      <c r="R25" s="8" t="s">
        <v>31</v>
      </c>
      <c r="S25" s="9">
        <f t="shared" si="0"/>
        <v>3.0833333333333333E-3</v>
      </c>
      <c r="T25" s="9">
        <f t="shared" si="1"/>
        <v>0</v>
      </c>
      <c r="U25" s="8">
        <v>37</v>
      </c>
      <c r="V25" s="8">
        <v>0</v>
      </c>
      <c r="W25" s="9">
        <f t="shared" si="2"/>
        <v>3.0833333333333335</v>
      </c>
      <c r="X25" s="9">
        <f t="shared" si="3"/>
        <v>0</v>
      </c>
      <c r="Y25" s="9"/>
      <c r="Z25" s="8" t="s">
        <v>32</v>
      </c>
      <c r="AA25" s="8" t="s">
        <v>33</v>
      </c>
    </row>
    <row r="26" spans="1:27" x14ac:dyDescent="0.25">
      <c r="A26" s="8" t="s">
        <v>23</v>
      </c>
      <c r="B26" s="8" t="s">
        <v>24</v>
      </c>
      <c r="C26" s="8" t="s">
        <v>24</v>
      </c>
      <c r="D26" s="8" t="s">
        <v>25</v>
      </c>
      <c r="E26" s="8" t="s">
        <v>26</v>
      </c>
      <c r="F26" s="8" t="s">
        <v>27</v>
      </c>
      <c r="G26" s="8" t="s">
        <v>24</v>
      </c>
      <c r="H26" s="8" t="s">
        <v>24</v>
      </c>
      <c r="I26" s="8" t="s">
        <v>25</v>
      </c>
      <c r="J26" s="8" t="s">
        <v>26</v>
      </c>
      <c r="K26" s="8" t="s">
        <v>23</v>
      </c>
      <c r="L26" s="8" t="s">
        <v>51</v>
      </c>
      <c r="M26" s="8" t="s">
        <v>89</v>
      </c>
      <c r="N26" s="8" t="s">
        <v>90</v>
      </c>
      <c r="O26" s="8" t="s">
        <v>25</v>
      </c>
      <c r="P26" s="8" t="s">
        <v>24</v>
      </c>
      <c r="Q26" s="8"/>
      <c r="R26" s="8" t="s">
        <v>31</v>
      </c>
      <c r="S26" s="9">
        <f t="shared" si="0"/>
        <v>1.0833333333333333E-3</v>
      </c>
      <c r="T26" s="9">
        <f t="shared" si="1"/>
        <v>0</v>
      </c>
      <c r="U26" s="8">
        <v>13</v>
      </c>
      <c r="V26" s="8">
        <v>0</v>
      </c>
      <c r="W26" s="9">
        <f t="shared" si="2"/>
        <v>1.0833333333333333</v>
      </c>
      <c r="X26" s="9">
        <f t="shared" si="3"/>
        <v>0</v>
      </c>
      <c r="Y26" s="9"/>
      <c r="Z26" s="8" t="s">
        <v>32</v>
      </c>
      <c r="AA26" s="8" t="s">
        <v>33</v>
      </c>
    </row>
    <row r="27" spans="1:27" x14ac:dyDescent="0.25">
      <c r="A27" s="8" t="s">
        <v>23</v>
      </c>
      <c r="B27" s="8" t="s">
        <v>24</v>
      </c>
      <c r="C27" s="8" t="s">
        <v>24</v>
      </c>
      <c r="D27" s="8" t="s">
        <v>25</v>
      </c>
      <c r="E27" s="8" t="s">
        <v>26</v>
      </c>
      <c r="F27" s="8" t="s">
        <v>27</v>
      </c>
      <c r="G27" s="8" t="s">
        <v>24</v>
      </c>
      <c r="H27" s="8" t="s">
        <v>24</v>
      </c>
      <c r="I27" s="8" t="s">
        <v>25</v>
      </c>
      <c r="J27" s="8" t="s">
        <v>26</v>
      </c>
      <c r="K27" s="8" t="s">
        <v>23</v>
      </c>
      <c r="L27" s="8" t="s">
        <v>28</v>
      </c>
      <c r="M27" s="8" t="s">
        <v>91</v>
      </c>
      <c r="N27" s="8" t="s">
        <v>92</v>
      </c>
      <c r="O27" s="8" t="s">
        <v>25</v>
      </c>
      <c r="P27" s="8" t="s">
        <v>24</v>
      </c>
      <c r="Q27" s="8"/>
      <c r="R27" s="8" t="s">
        <v>31</v>
      </c>
      <c r="S27" s="9">
        <f t="shared" si="0"/>
        <v>2.8000000000000001E-2</v>
      </c>
      <c r="T27" s="9">
        <f t="shared" si="1"/>
        <v>0</v>
      </c>
      <c r="U27" s="8">
        <v>336</v>
      </c>
      <c r="V27" s="8">
        <v>0</v>
      </c>
      <c r="W27" s="9">
        <f t="shared" si="2"/>
        <v>28</v>
      </c>
      <c r="X27" s="9">
        <f t="shared" si="3"/>
        <v>0</v>
      </c>
      <c r="Y27" s="9"/>
      <c r="Z27" s="8" t="s">
        <v>32</v>
      </c>
      <c r="AA27" s="8" t="s">
        <v>33</v>
      </c>
    </row>
    <row r="28" spans="1:27" x14ac:dyDescent="0.25">
      <c r="A28" s="8" t="s">
        <v>23</v>
      </c>
      <c r="B28" s="8" t="s">
        <v>24</v>
      </c>
      <c r="C28" s="8" t="s">
        <v>24</v>
      </c>
      <c r="D28" s="8" t="s">
        <v>25</v>
      </c>
      <c r="E28" s="8" t="s">
        <v>26</v>
      </c>
      <c r="F28" s="8" t="s">
        <v>27</v>
      </c>
      <c r="G28" s="8" t="s">
        <v>24</v>
      </c>
      <c r="H28" s="8" t="s">
        <v>24</v>
      </c>
      <c r="I28" s="8" t="s">
        <v>25</v>
      </c>
      <c r="J28" s="8" t="s">
        <v>26</v>
      </c>
      <c r="K28" s="8" t="s">
        <v>23</v>
      </c>
      <c r="L28" s="8" t="s">
        <v>93</v>
      </c>
      <c r="M28" s="8" t="s">
        <v>94</v>
      </c>
      <c r="N28" s="8" t="s">
        <v>90</v>
      </c>
      <c r="O28" s="8" t="s">
        <v>25</v>
      </c>
      <c r="P28" s="8" t="s">
        <v>24</v>
      </c>
      <c r="Q28" s="8" t="s">
        <v>95</v>
      </c>
      <c r="R28" s="8" t="s">
        <v>31</v>
      </c>
      <c r="S28" s="9">
        <f t="shared" si="0"/>
        <v>9.2166666666666661E-2</v>
      </c>
      <c r="T28" s="9">
        <f t="shared" si="1"/>
        <v>0</v>
      </c>
      <c r="U28" s="8">
        <v>1106</v>
      </c>
      <c r="V28" s="8"/>
      <c r="W28" s="9">
        <f t="shared" si="2"/>
        <v>92.166666666666671</v>
      </c>
      <c r="X28" s="9">
        <f t="shared" si="3"/>
        <v>0</v>
      </c>
      <c r="Y28" s="9"/>
      <c r="Z28" s="8" t="s">
        <v>32</v>
      </c>
      <c r="AA28" s="8" t="s">
        <v>33</v>
      </c>
    </row>
    <row r="29" spans="1:27" x14ac:dyDescent="0.25">
      <c r="A29" s="8" t="s">
        <v>23</v>
      </c>
      <c r="B29" s="8" t="s">
        <v>24</v>
      </c>
      <c r="C29" s="8" t="s">
        <v>24</v>
      </c>
      <c r="D29" s="8" t="s">
        <v>25</v>
      </c>
      <c r="E29" s="8" t="s">
        <v>26</v>
      </c>
      <c r="F29" s="8" t="s">
        <v>27</v>
      </c>
      <c r="G29" s="8" t="s">
        <v>24</v>
      </c>
      <c r="H29" s="8" t="s">
        <v>24</v>
      </c>
      <c r="I29" s="8" t="s">
        <v>25</v>
      </c>
      <c r="J29" s="8" t="s">
        <v>26</v>
      </c>
      <c r="K29" s="8" t="s">
        <v>23</v>
      </c>
      <c r="L29" s="8" t="s">
        <v>93</v>
      </c>
      <c r="M29" s="8" t="s">
        <v>96</v>
      </c>
      <c r="N29" s="8" t="s">
        <v>90</v>
      </c>
      <c r="O29" s="8" t="s">
        <v>25</v>
      </c>
      <c r="P29" s="8" t="s">
        <v>24</v>
      </c>
      <c r="Q29" s="8" t="s">
        <v>95</v>
      </c>
      <c r="R29" s="8" t="s">
        <v>31</v>
      </c>
      <c r="S29" s="9">
        <f t="shared" si="0"/>
        <v>0.23883333333333334</v>
      </c>
      <c r="T29" s="9">
        <f t="shared" si="1"/>
        <v>0</v>
      </c>
      <c r="U29" s="8">
        <v>2866</v>
      </c>
      <c r="V29" s="8">
        <v>0</v>
      </c>
      <c r="W29" s="9">
        <f t="shared" si="2"/>
        <v>238.83333333333334</v>
      </c>
      <c r="X29" s="9">
        <f t="shared" si="3"/>
        <v>0</v>
      </c>
      <c r="Y29" s="9"/>
      <c r="Z29" s="8" t="s">
        <v>32</v>
      </c>
      <c r="AA29" s="8" t="s">
        <v>33</v>
      </c>
    </row>
    <row r="30" spans="1:27" x14ac:dyDescent="0.25">
      <c r="A30" s="8" t="s">
        <v>23</v>
      </c>
      <c r="B30" s="8" t="s">
        <v>24</v>
      </c>
      <c r="C30" s="8" t="s">
        <v>24</v>
      </c>
      <c r="D30" s="8" t="s">
        <v>25</v>
      </c>
      <c r="E30" s="8" t="s">
        <v>26</v>
      </c>
      <c r="F30" s="8" t="s">
        <v>27</v>
      </c>
      <c r="G30" s="8" t="s">
        <v>24</v>
      </c>
      <c r="H30" s="8" t="s">
        <v>24</v>
      </c>
      <c r="I30" s="8" t="s">
        <v>25</v>
      </c>
      <c r="J30" s="8" t="s">
        <v>26</v>
      </c>
      <c r="K30" s="8" t="s">
        <v>23</v>
      </c>
      <c r="L30" s="8" t="s">
        <v>75</v>
      </c>
      <c r="M30" s="8" t="s">
        <v>97</v>
      </c>
      <c r="N30" s="8" t="s">
        <v>45</v>
      </c>
      <c r="O30" s="8" t="s">
        <v>25</v>
      </c>
      <c r="P30" s="8" t="s">
        <v>24</v>
      </c>
      <c r="Q30" s="8" t="s">
        <v>46</v>
      </c>
      <c r="R30" s="8" t="s">
        <v>31</v>
      </c>
      <c r="S30" s="9">
        <f t="shared" si="0"/>
        <v>5.5500000000000001E-2</v>
      </c>
      <c r="T30" s="9">
        <f t="shared" si="1"/>
        <v>0</v>
      </c>
      <c r="U30" s="8">
        <v>666</v>
      </c>
      <c r="V30" s="8">
        <v>0</v>
      </c>
      <c r="W30" s="9">
        <f t="shared" si="2"/>
        <v>55.5</v>
      </c>
      <c r="X30" s="9">
        <f t="shared" si="3"/>
        <v>0</v>
      </c>
      <c r="Y30" s="9"/>
      <c r="Z30" s="8" t="s">
        <v>32</v>
      </c>
      <c r="AA30" s="8" t="s">
        <v>33</v>
      </c>
    </row>
    <row r="31" spans="1:27" x14ac:dyDescent="0.25">
      <c r="A31" s="8" t="s">
        <v>23</v>
      </c>
      <c r="B31" s="8" t="s">
        <v>24</v>
      </c>
      <c r="C31" s="8" t="s">
        <v>24</v>
      </c>
      <c r="D31" s="8" t="s">
        <v>25</v>
      </c>
      <c r="E31" s="8" t="s">
        <v>26</v>
      </c>
      <c r="F31" s="8" t="s">
        <v>27</v>
      </c>
      <c r="G31" s="8" t="s">
        <v>24</v>
      </c>
      <c r="H31" s="8" t="s">
        <v>24</v>
      </c>
      <c r="I31" s="8" t="s">
        <v>25</v>
      </c>
      <c r="J31" s="8" t="s">
        <v>26</v>
      </c>
      <c r="K31" s="8" t="s">
        <v>23</v>
      </c>
      <c r="L31" s="8" t="s">
        <v>98</v>
      </c>
      <c r="M31" s="8" t="s">
        <v>99</v>
      </c>
      <c r="N31" s="8" t="s">
        <v>24</v>
      </c>
      <c r="O31" s="8" t="s">
        <v>25</v>
      </c>
      <c r="P31" s="8" t="s">
        <v>24</v>
      </c>
      <c r="Q31" s="8" t="s">
        <v>100</v>
      </c>
      <c r="R31" s="8" t="s">
        <v>31</v>
      </c>
      <c r="S31" s="9">
        <f t="shared" si="0"/>
        <v>9.6666666666666672E-3</v>
      </c>
      <c r="T31" s="9">
        <f t="shared" si="1"/>
        <v>0</v>
      </c>
      <c r="U31" s="8">
        <v>116</v>
      </c>
      <c r="V31" s="8">
        <v>0</v>
      </c>
      <c r="W31" s="9">
        <f t="shared" si="2"/>
        <v>9.6666666666666661</v>
      </c>
      <c r="X31" s="9">
        <f t="shared" si="3"/>
        <v>0</v>
      </c>
      <c r="Y31" s="9"/>
      <c r="Z31" s="8" t="s">
        <v>32</v>
      </c>
      <c r="AA31" s="8" t="s">
        <v>33</v>
      </c>
    </row>
    <row r="32" spans="1:27" x14ac:dyDescent="0.25">
      <c r="A32" s="8" t="s">
        <v>23</v>
      </c>
      <c r="B32" s="8" t="s">
        <v>24</v>
      </c>
      <c r="C32" s="8" t="s">
        <v>24</v>
      </c>
      <c r="D32" s="8" t="s">
        <v>25</v>
      </c>
      <c r="E32" s="8" t="s">
        <v>26</v>
      </c>
      <c r="F32" s="8" t="s">
        <v>27</v>
      </c>
      <c r="G32" s="8" t="s">
        <v>24</v>
      </c>
      <c r="H32" s="8" t="s">
        <v>24</v>
      </c>
      <c r="I32" s="8" t="s">
        <v>25</v>
      </c>
      <c r="J32" s="8" t="s">
        <v>26</v>
      </c>
      <c r="K32" s="8" t="s">
        <v>23</v>
      </c>
      <c r="L32" s="8" t="s">
        <v>101</v>
      </c>
      <c r="M32" s="8" t="s">
        <v>102</v>
      </c>
      <c r="N32" s="8" t="s">
        <v>24</v>
      </c>
      <c r="O32" s="8" t="s">
        <v>25</v>
      </c>
      <c r="P32" s="8" t="s">
        <v>24</v>
      </c>
      <c r="Q32" s="8" t="s">
        <v>103</v>
      </c>
      <c r="R32" s="8" t="s">
        <v>36</v>
      </c>
      <c r="S32" s="9">
        <f t="shared" si="0"/>
        <v>8.5000000000000006E-2</v>
      </c>
      <c r="T32" s="9">
        <f t="shared" si="1"/>
        <v>0.16700000000000001</v>
      </c>
      <c r="U32" s="8">
        <v>1020</v>
      </c>
      <c r="V32" s="8">
        <v>2004</v>
      </c>
      <c r="W32" s="9">
        <f t="shared" si="2"/>
        <v>85</v>
      </c>
      <c r="X32" s="9">
        <f t="shared" si="3"/>
        <v>167</v>
      </c>
      <c r="Y32" s="9"/>
      <c r="Z32" s="8" t="s">
        <v>32</v>
      </c>
      <c r="AA32" s="8" t="s">
        <v>33</v>
      </c>
    </row>
    <row r="33" spans="1:27" x14ac:dyDescent="0.25">
      <c r="A33" s="8" t="s">
        <v>23</v>
      </c>
      <c r="B33" s="8" t="s">
        <v>24</v>
      </c>
      <c r="C33" s="8" t="s">
        <v>24</v>
      </c>
      <c r="D33" s="8" t="s">
        <v>25</v>
      </c>
      <c r="E33" s="8" t="s">
        <v>26</v>
      </c>
      <c r="F33" s="8" t="s">
        <v>27</v>
      </c>
      <c r="G33" s="8" t="s">
        <v>24</v>
      </c>
      <c r="H33" s="8" t="s">
        <v>24</v>
      </c>
      <c r="I33" s="8" t="s">
        <v>25</v>
      </c>
      <c r="J33" s="8" t="s">
        <v>26</v>
      </c>
      <c r="K33" s="8" t="s">
        <v>23</v>
      </c>
      <c r="L33" s="8" t="s">
        <v>104</v>
      </c>
      <c r="M33" s="8" t="s">
        <v>105</v>
      </c>
      <c r="N33" s="8" t="s">
        <v>90</v>
      </c>
      <c r="O33" s="8" t="s">
        <v>25</v>
      </c>
      <c r="P33" s="8" t="s">
        <v>24</v>
      </c>
      <c r="Q33" s="8" t="s">
        <v>95</v>
      </c>
      <c r="R33" s="8" t="s">
        <v>36</v>
      </c>
      <c r="S33" s="9">
        <f t="shared" si="0"/>
        <v>9.1833333333333336E-2</v>
      </c>
      <c r="T33" s="9">
        <f t="shared" si="1"/>
        <v>0.16916666666666666</v>
      </c>
      <c r="U33" s="8">
        <v>1102</v>
      </c>
      <c r="V33" s="8">
        <v>2030</v>
      </c>
      <c r="W33" s="9">
        <f t="shared" si="2"/>
        <v>91.833333333333329</v>
      </c>
      <c r="X33" s="9">
        <f t="shared" si="3"/>
        <v>169.16666666666666</v>
      </c>
      <c r="Y33" s="9"/>
      <c r="Z33" s="8" t="s">
        <v>32</v>
      </c>
      <c r="AA33" s="8" t="s">
        <v>33</v>
      </c>
    </row>
    <row r="34" spans="1:27" x14ac:dyDescent="0.25">
      <c r="A34" s="8" t="s">
        <v>23</v>
      </c>
      <c r="B34" s="8" t="s">
        <v>24</v>
      </c>
      <c r="C34" s="8" t="s">
        <v>24</v>
      </c>
      <c r="D34" s="8" t="s">
        <v>25</v>
      </c>
      <c r="E34" s="8" t="s">
        <v>26</v>
      </c>
      <c r="F34" s="8" t="s">
        <v>27</v>
      </c>
      <c r="G34" s="8" t="s">
        <v>24</v>
      </c>
      <c r="H34" s="8" t="s">
        <v>24</v>
      </c>
      <c r="I34" s="8" t="s">
        <v>25</v>
      </c>
      <c r="J34" s="8" t="s">
        <v>26</v>
      </c>
      <c r="K34" s="8" t="s">
        <v>23</v>
      </c>
      <c r="L34" s="8" t="s">
        <v>106</v>
      </c>
      <c r="M34" s="8" t="s">
        <v>107</v>
      </c>
      <c r="N34" s="8" t="s">
        <v>24</v>
      </c>
      <c r="O34" s="8" t="s">
        <v>25</v>
      </c>
      <c r="P34" s="8" t="s">
        <v>24</v>
      </c>
      <c r="Q34" s="8" t="s">
        <v>108</v>
      </c>
      <c r="R34" s="8" t="s">
        <v>36</v>
      </c>
      <c r="S34" s="9">
        <f t="shared" si="0"/>
        <v>8.3333333333333331E-5</v>
      </c>
      <c r="T34" s="9">
        <f t="shared" si="1"/>
        <v>8.3333333333333331E-5</v>
      </c>
      <c r="U34" s="8">
        <v>1</v>
      </c>
      <c r="V34" s="8">
        <v>1</v>
      </c>
      <c r="W34" s="9">
        <f t="shared" si="2"/>
        <v>8.3333333333333329E-2</v>
      </c>
      <c r="X34" s="9">
        <f t="shared" si="3"/>
        <v>8.3333333333333329E-2</v>
      </c>
      <c r="Y34" s="9"/>
      <c r="Z34" s="8" t="s">
        <v>32</v>
      </c>
      <c r="AA34" s="8" t="s">
        <v>33</v>
      </c>
    </row>
    <row r="35" spans="1:27" x14ac:dyDescent="0.25">
      <c r="A35" s="8" t="s">
        <v>23</v>
      </c>
      <c r="B35" s="8" t="s">
        <v>24</v>
      </c>
      <c r="C35" s="8" t="s">
        <v>24</v>
      </c>
      <c r="D35" s="8" t="s">
        <v>25</v>
      </c>
      <c r="E35" s="8" t="s">
        <v>26</v>
      </c>
      <c r="F35" s="8" t="s">
        <v>27</v>
      </c>
      <c r="G35" s="8" t="s">
        <v>24</v>
      </c>
      <c r="H35" s="8" t="s">
        <v>24</v>
      </c>
      <c r="I35" s="8" t="s">
        <v>25</v>
      </c>
      <c r="J35" s="8" t="s">
        <v>26</v>
      </c>
      <c r="K35" s="8" t="s">
        <v>23</v>
      </c>
      <c r="L35" s="8" t="s">
        <v>109</v>
      </c>
      <c r="M35" s="8" t="s">
        <v>110</v>
      </c>
      <c r="N35" s="8" t="s">
        <v>111</v>
      </c>
      <c r="O35" s="8" t="s">
        <v>25</v>
      </c>
      <c r="P35" s="8" t="s">
        <v>24</v>
      </c>
      <c r="Q35" s="8" t="s">
        <v>112</v>
      </c>
      <c r="R35" s="8" t="s">
        <v>36</v>
      </c>
      <c r="S35" s="9">
        <f t="shared" si="0"/>
        <v>0.01</v>
      </c>
      <c r="T35" s="9">
        <f t="shared" si="1"/>
        <v>1.55E-2</v>
      </c>
      <c r="U35" s="8">
        <v>120</v>
      </c>
      <c r="V35" s="8">
        <v>186</v>
      </c>
      <c r="W35" s="9">
        <f t="shared" si="2"/>
        <v>10</v>
      </c>
      <c r="X35" s="9">
        <f t="shared" si="3"/>
        <v>15.5</v>
      </c>
      <c r="Y35" s="9"/>
      <c r="Z35" s="8" t="s">
        <v>32</v>
      </c>
      <c r="AA35" s="8" t="s">
        <v>33</v>
      </c>
    </row>
    <row r="36" spans="1:27" x14ac:dyDescent="0.25">
      <c r="A36" s="8" t="s">
        <v>23</v>
      </c>
      <c r="B36" s="8" t="s">
        <v>24</v>
      </c>
      <c r="C36" s="8" t="s">
        <v>24</v>
      </c>
      <c r="D36" s="8" t="s">
        <v>25</v>
      </c>
      <c r="E36" s="8" t="s">
        <v>26</v>
      </c>
      <c r="F36" s="8" t="s">
        <v>27</v>
      </c>
      <c r="G36" s="8" t="s">
        <v>24</v>
      </c>
      <c r="H36" s="8" t="s">
        <v>24</v>
      </c>
      <c r="I36" s="8" t="s">
        <v>25</v>
      </c>
      <c r="J36" s="8" t="s">
        <v>26</v>
      </c>
      <c r="K36" s="8" t="s">
        <v>23</v>
      </c>
      <c r="L36" s="8" t="s">
        <v>113</v>
      </c>
      <c r="M36" s="8" t="s">
        <v>114</v>
      </c>
      <c r="N36" s="8" t="s">
        <v>55</v>
      </c>
      <c r="O36" s="8" t="s">
        <v>25</v>
      </c>
      <c r="P36" s="8" t="s">
        <v>24</v>
      </c>
      <c r="Q36" s="8" t="s">
        <v>115</v>
      </c>
      <c r="R36" s="8" t="s">
        <v>36</v>
      </c>
      <c r="S36" s="9">
        <f t="shared" si="0"/>
        <v>0.01</v>
      </c>
      <c r="T36" s="9">
        <f t="shared" si="1"/>
        <v>0.02</v>
      </c>
      <c r="U36" s="8">
        <v>120</v>
      </c>
      <c r="V36" s="8">
        <v>240</v>
      </c>
      <c r="W36" s="9">
        <f t="shared" si="2"/>
        <v>10</v>
      </c>
      <c r="X36" s="9">
        <f t="shared" si="3"/>
        <v>20</v>
      </c>
      <c r="Y36" s="9"/>
      <c r="Z36" s="8" t="s">
        <v>32</v>
      </c>
      <c r="AA36" s="8" t="s">
        <v>33</v>
      </c>
    </row>
    <row r="37" spans="1:27" x14ac:dyDescent="0.25">
      <c r="A37" s="8" t="s">
        <v>23</v>
      </c>
      <c r="B37" s="8" t="s">
        <v>24</v>
      </c>
      <c r="C37" s="8" t="s">
        <v>24</v>
      </c>
      <c r="D37" s="8" t="s">
        <v>25</v>
      </c>
      <c r="E37" s="8" t="s">
        <v>26</v>
      </c>
      <c r="F37" s="8" t="s">
        <v>27</v>
      </c>
      <c r="G37" s="8" t="s">
        <v>24</v>
      </c>
      <c r="H37" s="8" t="s">
        <v>24</v>
      </c>
      <c r="I37" s="8" t="s">
        <v>25</v>
      </c>
      <c r="J37" s="8" t="s">
        <v>26</v>
      </c>
      <c r="K37" s="8" t="s">
        <v>23</v>
      </c>
      <c r="L37" s="8" t="s">
        <v>116</v>
      </c>
      <c r="M37" s="8" t="s">
        <v>117</v>
      </c>
      <c r="N37" s="8" t="s">
        <v>118</v>
      </c>
      <c r="O37" s="8" t="s">
        <v>25</v>
      </c>
      <c r="P37" s="8" t="s">
        <v>24</v>
      </c>
      <c r="Q37" s="8" t="s">
        <v>119</v>
      </c>
      <c r="R37" s="8" t="s">
        <v>31</v>
      </c>
      <c r="S37" s="9">
        <f t="shared" ref="S37:S68" si="4">U37/12000</f>
        <v>4.9166666666666664E-3</v>
      </c>
      <c r="T37" s="9">
        <f t="shared" ref="T37:T68" si="5">V37/12000</f>
        <v>0</v>
      </c>
      <c r="U37" s="8">
        <v>59</v>
      </c>
      <c r="V37" s="8">
        <v>0</v>
      </c>
      <c r="W37" s="9">
        <f t="shared" ref="W37:W68" si="6">U37/12</f>
        <v>4.916666666666667</v>
      </c>
      <c r="X37" s="9">
        <f t="shared" ref="X37:X68" si="7">V37/12</f>
        <v>0</v>
      </c>
      <c r="Y37" s="9"/>
      <c r="Z37" s="8" t="s">
        <v>32</v>
      </c>
      <c r="AA37" s="8" t="s">
        <v>33</v>
      </c>
    </row>
    <row r="38" spans="1:27" x14ac:dyDescent="0.25">
      <c r="A38" s="8" t="s">
        <v>23</v>
      </c>
      <c r="B38" s="8" t="s">
        <v>24</v>
      </c>
      <c r="C38" s="8" t="s">
        <v>24</v>
      </c>
      <c r="D38" s="8" t="s">
        <v>25</v>
      </c>
      <c r="E38" s="8" t="s">
        <v>26</v>
      </c>
      <c r="F38" s="8" t="s">
        <v>27</v>
      </c>
      <c r="G38" s="8" t="s">
        <v>24</v>
      </c>
      <c r="H38" s="8" t="s">
        <v>24</v>
      </c>
      <c r="I38" s="8" t="s">
        <v>25</v>
      </c>
      <c r="J38" s="8" t="s">
        <v>26</v>
      </c>
      <c r="K38" s="8" t="s">
        <v>23</v>
      </c>
      <c r="L38" s="8" t="s">
        <v>120</v>
      </c>
      <c r="M38" s="8" t="s">
        <v>121</v>
      </c>
      <c r="N38" s="8" t="s">
        <v>24</v>
      </c>
      <c r="O38" s="8" t="s">
        <v>25</v>
      </c>
      <c r="P38" s="8" t="s">
        <v>24</v>
      </c>
      <c r="Q38" s="8" t="s">
        <v>122</v>
      </c>
      <c r="R38" s="8" t="s">
        <v>31</v>
      </c>
      <c r="S38" s="9">
        <f t="shared" si="4"/>
        <v>0.10108333333333333</v>
      </c>
      <c r="T38" s="9">
        <f t="shared" si="5"/>
        <v>0</v>
      </c>
      <c r="U38" s="8">
        <v>1213</v>
      </c>
      <c r="V38" s="8">
        <v>0</v>
      </c>
      <c r="W38" s="9">
        <f t="shared" si="6"/>
        <v>101.08333333333333</v>
      </c>
      <c r="X38" s="9">
        <f t="shared" si="7"/>
        <v>0</v>
      </c>
      <c r="Y38" s="9"/>
      <c r="Z38" s="8" t="s">
        <v>32</v>
      </c>
      <c r="AA38" s="8" t="s">
        <v>33</v>
      </c>
    </row>
    <row r="39" spans="1:27" x14ac:dyDescent="0.25">
      <c r="A39" s="8" t="s">
        <v>23</v>
      </c>
      <c r="B39" s="8" t="s">
        <v>24</v>
      </c>
      <c r="C39" s="8" t="s">
        <v>24</v>
      </c>
      <c r="D39" s="8" t="s">
        <v>25</v>
      </c>
      <c r="E39" s="8" t="s">
        <v>26</v>
      </c>
      <c r="F39" s="8" t="s">
        <v>27</v>
      </c>
      <c r="G39" s="8" t="s">
        <v>24</v>
      </c>
      <c r="H39" s="8" t="s">
        <v>24</v>
      </c>
      <c r="I39" s="8" t="s">
        <v>25</v>
      </c>
      <c r="J39" s="8" t="s">
        <v>26</v>
      </c>
      <c r="K39" s="8" t="s">
        <v>23</v>
      </c>
      <c r="L39" s="8" t="s">
        <v>28</v>
      </c>
      <c r="M39" s="8" t="s">
        <v>123</v>
      </c>
      <c r="N39" s="8" t="s">
        <v>24</v>
      </c>
      <c r="O39" s="8" t="s">
        <v>25</v>
      </c>
      <c r="P39" s="8" t="s">
        <v>24</v>
      </c>
      <c r="Q39" s="8" t="s">
        <v>30</v>
      </c>
      <c r="R39" s="8" t="s">
        <v>31</v>
      </c>
      <c r="S39" s="9">
        <f t="shared" si="4"/>
        <v>0.38633333333333331</v>
      </c>
      <c r="T39" s="9">
        <f t="shared" si="5"/>
        <v>0</v>
      </c>
      <c r="U39" s="8">
        <v>4636</v>
      </c>
      <c r="V39" s="8">
        <v>0</v>
      </c>
      <c r="W39" s="9">
        <f t="shared" si="6"/>
        <v>386.33333333333331</v>
      </c>
      <c r="X39" s="9">
        <f t="shared" si="7"/>
        <v>0</v>
      </c>
      <c r="Y39" s="9"/>
      <c r="Z39" s="8" t="s">
        <v>32</v>
      </c>
      <c r="AA39" s="8" t="s">
        <v>33</v>
      </c>
    </row>
    <row r="40" spans="1:27" x14ac:dyDescent="0.25">
      <c r="A40" s="8" t="s">
        <v>23</v>
      </c>
      <c r="B40" s="8" t="s">
        <v>24</v>
      </c>
      <c r="C40" s="8" t="s">
        <v>24</v>
      </c>
      <c r="D40" s="8" t="s">
        <v>25</v>
      </c>
      <c r="E40" s="8" t="s">
        <v>26</v>
      </c>
      <c r="F40" s="8" t="s">
        <v>27</v>
      </c>
      <c r="G40" s="8" t="s">
        <v>24</v>
      </c>
      <c r="H40" s="8" t="s">
        <v>24</v>
      </c>
      <c r="I40" s="8" t="s">
        <v>25</v>
      </c>
      <c r="J40" s="8" t="s">
        <v>26</v>
      </c>
      <c r="K40" s="8" t="s">
        <v>23</v>
      </c>
      <c r="L40" s="8" t="s">
        <v>124</v>
      </c>
      <c r="M40" s="8" t="s">
        <v>125</v>
      </c>
      <c r="N40" s="8" t="s">
        <v>24</v>
      </c>
      <c r="O40" s="8" t="s">
        <v>25</v>
      </c>
      <c r="P40" s="8" t="s">
        <v>24</v>
      </c>
      <c r="Q40" s="8" t="s">
        <v>126</v>
      </c>
      <c r="R40" s="8" t="s">
        <v>36</v>
      </c>
      <c r="S40" s="9">
        <f t="shared" si="4"/>
        <v>1.6666666666666668E-3</v>
      </c>
      <c r="T40" s="9">
        <f t="shared" si="5"/>
        <v>1.8333333333333333E-3</v>
      </c>
      <c r="U40" s="8">
        <v>20</v>
      </c>
      <c r="V40" s="8">
        <v>22</v>
      </c>
      <c r="W40" s="9">
        <f t="shared" si="6"/>
        <v>1.6666666666666667</v>
      </c>
      <c r="X40" s="9">
        <f t="shared" si="7"/>
        <v>1.8333333333333333</v>
      </c>
      <c r="Y40" s="9"/>
      <c r="Z40" s="8" t="s">
        <v>32</v>
      </c>
      <c r="AA40" s="8" t="s">
        <v>33</v>
      </c>
    </row>
    <row r="41" spans="1:27" x14ac:dyDescent="0.25">
      <c r="A41" s="8" t="s">
        <v>23</v>
      </c>
      <c r="B41" s="8" t="s">
        <v>24</v>
      </c>
      <c r="C41" s="8" t="s">
        <v>24</v>
      </c>
      <c r="D41" s="8" t="s">
        <v>25</v>
      </c>
      <c r="E41" s="8" t="s">
        <v>26</v>
      </c>
      <c r="F41" s="8" t="s">
        <v>27</v>
      </c>
      <c r="G41" s="8" t="s">
        <v>24</v>
      </c>
      <c r="H41" s="8" t="s">
        <v>24</v>
      </c>
      <c r="I41" s="8" t="s">
        <v>25</v>
      </c>
      <c r="J41" s="8" t="s">
        <v>26</v>
      </c>
      <c r="K41" s="8" t="s">
        <v>23</v>
      </c>
      <c r="L41" s="8" t="s">
        <v>127</v>
      </c>
      <c r="M41" s="8" t="s">
        <v>128</v>
      </c>
      <c r="N41" s="8" t="s">
        <v>129</v>
      </c>
      <c r="O41" s="8" t="s">
        <v>25</v>
      </c>
      <c r="P41" s="8" t="s">
        <v>24</v>
      </c>
      <c r="Q41" s="8" t="s">
        <v>46</v>
      </c>
      <c r="R41" s="8" t="s">
        <v>31</v>
      </c>
      <c r="S41" s="9">
        <f t="shared" si="4"/>
        <v>1.3333333333333333E-3</v>
      </c>
      <c r="T41" s="9">
        <f t="shared" si="5"/>
        <v>0</v>
      </c>
      <c r="U41" s="8">
        <v>16</v>
      </c>
      <c r="V41" s="8">
        <v>0</v>
      </c>
      <c r="W41" s="9">
        <f t="shared" si="6"/>
        <v>1.3333333333333333</v>
      </c>
      <c r="X41" s="9">
        <f t="shared" si="7"/>
        <v>0</v>
      </c>
      <c r="Y41" s="9"/>
      <c r="Z41" s="8" t="s">
        <v>32</v>
      </c>
      <c r="AA41" s="8" t="s">
        <v>33</v>
      </c>
    </row>
    <row r="42" spans="1:27" x14ac:dyDescent="0.25">
      <c r="A42" s="8" t="s">
        <v>23</v>
      </c>
      <c r="B42" s="8" t="s">
        <v>24</v>
      </c>
      <c r="C42" s="8" t="s">
        <v>24</v>
      </c>
      <c r="D42" s="8" t="s">
        <v>25</v>
      </c>
      <c r="E42" s="8" t="s">
        <v>26</v>
      </c>
      <c r="F42" s="8" t="s">
        <v>27</v>
      </c>
      <c r="G42" s="8" t="s">
        <v>24</v>
      </c>
      <c r="H42" s="8" t="s">
        <v>24</v>
      </c>
      <c r="I42" s="8" t="s">
        <v>25</v>
      </c>
      <c r="J42" s="8" t="s">
        <v>26</v>
      </c>
      <c r="K42" s="8" t="s">
        <v>23</v>
      </c>
      <c r="L42" s="8" t="s">
        <v>130</v>
      </c>
      <c r="M42" s="8" t="s">
        <v>131</v>
      </c>
      <c r="N42" s="8" t="s">
        <v>24</v>
      </c>
      <c r="O42" s="8" t="s">
        <v>25</v>
      </c>
      <c r="P42" s="8" t="s">
        <v>24</v>
      </c>
      <c r="Q42" s="8" t="s">
        <v>132</v>
      </c>
      <c r="R42" s="8" t="s">
        <v>31</v>
      </c>
      <c r="S42" s="9">
        <f t="shared" si="4"/>
        <v>3.5000000000000001E-3</v>
      </c>
      <c r="T42" s="9">
        <f t="shared" si="5"/>
        <v>0</v>
      </c>
      <c r="U42" s="8">
        <v>42</v>
      </c>
      <c r="V42" s="8">
        <v>0</v>
      </c>
      <c r="W42" s="9">
        <f t="shared" si="6"/>
        <v>3.5</v>
      </c>
      <c r="X42" s="9">
        <f t="shared" si="7"/>
        <v>0</v>
      </c>
      <c r="Y42" s="9"/>
      <c r="Z42" s="8" t="s">
        <v>32</v>
      </c>
      <c r="AA42" s="8" t="s">
        <v>33</v>
      </c>
    </row>
    <row r="43" spans="1:27" x14ac:dyDescent="0.25">
      <c r="A43" s="8" t="s">
        <v>23</v>
      </c>
      <c r="B43" s="8" t="s">
        <v>24</v>
      </c>
      <c r="C43" s="8" t="s">
        <v>24</v>
      </c>
      <c r="D43" s="8" t="s">
        <v>25</v>
      </c>
      <c r="E43" s="8" t="s">
        <v>26</v>
      </c>
      <c r="F43" s="8" t="s">
        <v>27</v>
      </c>
      <c r="G43" s="8" t="s">
        <v>24</v>
      </c>
      <c r="H43" s="8" t="s">
        <v>24</v>
      </c>
      <c r="I43" s="8" t="s">
        <v>25</v>
      </c>
      <c r="J43" s="8" t="s">
        <v>26</v>
      </c>
      <c r="K43" s="8" t="s">
        <v>23</v>
      </c>
      <c r="L43" s="8" t="s">
        <v>116</v>
      </c>
      <c r="M43" s="8" t="s">
        <v>133</v>
      </c>
      <c r="N43" s="8" t="s">
        <v>118</v>
      </c>
      <c r="O43" s="8" t="s">
        <v>25</v>
      </c>
      <c r="P43" s="8" t="s">
        <v>24</v>
      </c>
      <c r="Q43" s="8"/>
      <c r="R43" s="8" t="s">
        <v>31</v>
      </c>
      <c r="S43" s="9">
        <f t="shared" si="4"/>
        <v>8.3166666666666667E-2</v>
      </c>
      <c r="T43" s="9">
        <f t="shared" si="5"/>
        <v>0</v>
      </c>
      <c r="U43" s="8">
        <v>998</v>
      </c>
      <c r="V43" s="8">
        <v>0</v>
      </c>
      <c r="W43" s="9">
        <f t="shared" si="6"/>
        <v>83.166666666666671</v>
      </c>
      <c r="X43" s="9">
        <f t="shared" si="7"/>
        <v>0</v>
      </c>
      <c r="Y43" s="9"/>
      <c r="Z43" s="8" t="s">
        <v>32</v>
      </c>
      <c r="AA43" s="8" t="s">
        <v>33</v>
      </c>
    </row>
    <row r="44" spans="1:27" x14ac:dyDescent="0.25">
      <c r="A44" s="8" t="s">
        <v>23</v>
      </c>
      <c r="B44" s="8" t="s">
        <v>24</v>
      </c>
      <c r="C44" s="8" t="s">
        <v>24</v>
      </c>
      <c r="D44" s="8" t="s">
        <v>25</v>
      </c>
      <c r="E44" s="8" t="s">
        <v>26</v>
      </c>
      <c r="F44" s="8" t="s">
        <v>27</v>
      </c>
      <c r="G44" s="8" t="s">
        <v>24</v>
      </c>
      <c r="H44" s="8" t="s">
        <v>24</v>
      </c>
      <c r="I44" s="8" t="s">
        <v>25</v>
      </c>
      <c r="J44" s="8" t="s">
        <v>26</v>
      </c>
      <c r="K44" s="8" t="s">
        <v>23</v>
      </c>
      <c r="L44" s="8" t="s">
        <v>98</v>
      </c>
      <c r="M44" s="8" t="s">
        <v>134</v>
      </c>
      <c r="N44" s="8" t="s">
        <v>90</v>
      </c>
      <c r="O44" s="8" t="s">
        <v>25</v>
      </c>
      <c r="P44" s="8" t="s">
        <v>24</v>
      </c>
      <c r="Q44" s="8"/>
      <c r="R44" s="8" t="s">
        <v>31</v>
      </c>
      <c r="S44" s="9">
        <f t="shared" si="4"/>
        <v>1.6666666666666666E-4</v>
      </c>
      <c r="T44" s="9">
        <f t="shared" si="5"/>
        <v>0</v>
      </c>
      <c r="U44" s="8">
        <v>2</v>
      </c>
      <c r="V44" s="8">
        <v>0</v>
      </c>
      <c r="W44" s="9">
        <f t="shared" si="6"/>
        <v>0.16666666666666666</v>
      </c>
      <c r="X44" s="9">
        <f t="shared" si="7"/>
        <v>0</v>
      </c>
      <c r="Y44" s="9"/>
      <c r="Z44" s="8" t="s">
        <v>32</v>
      </c>
      <c r="AA44" s="8" t="s">
        <v>33</v>
      </c>
    </row>
    <row r="45" spans="1:27" x14ac:dyDescent="0.25">
      <c r="A45" s="8" t="s">
        <v>23</v>
      </c>
      <c r="B45" s="8" t="s">
        <v>24</v>
      </c>
      <c r="C45" s="8" t="s">
        <v>24</v>
      </c>
      <c r="D45" s="8" t="s">
        <v>25</v>
      </c>
      <c r="E45" s="8" t="s">
        <v>26</v>
      </c>
      <c r="F45" s="8" t="s">
        <v>27</v>
      </c>
      <c r="G45" s="8" t="s">
        <v>24</v>
      </c>
      <c r="H45" s="8" t="s">
        <v>24</v>
      </c>
      <c r="I45" s="8" t="s">
        <v>25</v>
      </c>
      <c r="J45" s="8" t="s">
        <v>26</v>
      </c>
      <c r="K45" s="8" t="s">
        <v>23</v>
      </c>
      <c r="L45" s="8" t="s">
        <v>28</v>
      </c>
      <c r="M45" s="8" t="s">
        <v>135</v>
      </c>
      <c r="N45" s="8" t="s">
        <v>24</v>
      </c>
      <c r="O45" s="8" t="s">
        <v>25</v>
      </c>
      <c r="P45" s="8" t="s">
        <v>24</v>
      </c>
      <c r="Q45" s="8" t="s">
        <v>30</v>
      </c>
      <c r="R45" s="8" t="s">
        <v>31</v>
      </c>
      <c r="S45" s="9">
        <f t="shared" si="4"/>
        <v>0.30099999999999999</v>
      </c>
      <c r="T45" s="9">
        <f t="shared" si="5"/>
        <v>0</v>
      </c>
      <c r="U45" s="8">
        <v>3612</v>
      </c>
      <c r="V45" s="8">
        <v>0</v>
      </c>
      <c r="W45" s="9">
        <f t="shared" si="6"/>
        <v>301</v>
      </c>
      <c r="X45" s="9">
        <f t="shared" si="7"/>
        <v>0</v>
      </c>
      <c r="Y45" s="9"/>
      <c r="Z45" s="8" t="s">
        <v>32</v>
      </c>
      <c r="AA45" s="8" t="s">
        <v>33</v>
      </c>
    </row>
    <row r="46" spans="1:27" x14ac:dyDescent="0.25">
      <c r="A46" s="8" t="s">
        <v>23</v>
      </c>
      <c r="B46" s="8" t="s">
        <v>24</v>
      </c>
      <c r="C46" s="8" t="s">
        <v>24</v>
      </c>
      <c r="D46" s="8" t="s">
        <v>25</v>
      </c>
      <c r="E46" s="8" t="s">
        <v>26</v>
      </c>
      <c r="F46" s="8" t="s">
        <v>27</v>
      </c>
      <c r="G46" s="8" t="s">
        <v>24</v>
      </c>
      <c r="H46" s="8" t="s">
        <v>24</v>
      </c>
      <c r="I46" s="8" t="s">
        <v>25</v>
      </c>
      <c r="J46" s="8" t="s">
        <v>26</v>
      </c>
      <c r="K46" s="8" t="s">
        <v>23</v>
      </c>
      <c r="L46" s="8" t="s">
        <v>51</v>
      </c>
      <c r="M46" s="8" t="s">
        <v>136</v>
      </c>
      <c r="N46" s="8" t="s">
        <v>24</v>
      </c>
      <c r="O46" s="8" t="s">
        <v>25</v>
      </c>
      <c r="P46" s="8" t="s">
        <v>24</v>
      </c>
      <c r="Q46" s="8" t="s">
        <v>137</v>
      </c>
      <c r="R46" s="8" t="s">
        <v>31</v>
      </c>
      <c r="S46" s="9">
        <f t="shared" si="4"/>
        <v>0.18641666666666667</v>
      </c>
      <c r="T46" s="9">
        <f t="shared" si="5"/>
        <v>0</v>
      </c>
      <c r="U46" s="8">
        <v>2237</v>
      </c>
      <c r="V46" s="8">
        <v>0</v>
      </c>
      <c r="W46" s="9">
        <f t="shared" si="6"/>
        <v>186.41666666666666</v>
      </c>
      <c r="X46" s="9">
        <f t="shared" si="7"/>
        <v>0</v>
      </c>
      <c r="Y46" s="9"/>
      <c r="Z46" s="8" t="s">
        <v>32</v>
      </c>
      <c r="AA46" s="8" t="s">
        <v>33</v>
      </c>
    </row>
    <row r="47" spans="1:27" x14ac:dyDescent="0.25">
      <c r="A47" s="8" t="s">
        <v>23</v>
      </c>
      <c r="B47" s="8" t="s">
        <v>24</v>
      </c>
      <c r="C47" s="8" t="s">
        <v>24</v>
      </c>
      <c r="D47" s="8" t="s">
        <v>25</v>
      </c>
      <c r="E47" s="8" t="s">
        <v>26</v>
      </c>
      <c r="F47" s="8" t="s">
        <v>27</v>
      </c>
      <c r="G47" s="8" t="s">
        <v>24</v>
      </c>
      <c r="H47" s="8" t="s">
        <v>24</v>
      </c>
      <c r="I47" s="8" t="s">
        <v>25</v>
      </c>
      <c r="J47" s="8" t="s">
        <v>26</v>
      </c>
      <c r="K47" s="8" t="s">
        <v>23</v>
      </c>
      <c r="L47" s="8" t="s">
        <v>138</v>
      </c>
      <c r="M47" s="8" t="s">
        <v>139</v>
      </c>
      <c r="N47" s="8" t="s">
        <v>64</v>
      </c>
      <c r="O47" s="8" t="s">
        <v>25</v>
      </c>
      <c r="P47" s="8" t="s">
        <v>24</v>
      </c>
      <c r="Q47" s="8" t="s">
        <v>140</v>
      </c>
      <c r="R47" s="8" t="s">
        <v>31</v>
      </c>
      <c r="S47" s="9">
        <f t="shared" si="4"/>
        <v>0.04</v>
      </c>
      <c r="T47" s="9">
        <f t="shared" si="5"/>
        <v>0</v>
      </c>
      <c r="U47" s="8">
        <v>480</v>
      </c>
      <c r="V47" s="8">
        <v>0</v>
      </c>
      <c r="W47" s="9">
        <f t="shared" si="6"/>
        <v>40</v>
      </c>
      <c r="X47" s="9">
        <f t="shared" si="7"/>
        <v>0</v>
      </c>
      <c r="Y47" s="9"/>
      <c r="Z47" s="8" t="s">
        <v>32</v>
      </c>
      <c r="AA47" s="8" t="s">
        <v>33</v>
      </c>
    </row>
    <row r="48" spans="1:27" x14ac:dyDescent="0.25">
      <c r="A48" s="8" t="s">
        <v>23</v>
      </c>
      <c r="B48" s="8" t="s">
        <v>24</v>
      </c>
      <c r="C48" s="8" t="s">
        <v>24</v>
      </c>
      <c r="D48" s="8" t="s">
        <v>25</v>
      </c>
      <c r="E48" s="8" t="s">
        <v>26</v>
      </c>
      <c r="F48" s="8" t="s">
        <v>27</v>
      </c>
      <c r="G48" s="8" t="s">
        <v>24</v>
      </c>
      <c r="H48" s="8" t="s">
        <v>24</v>
      </c>
      <c r="I48" s="8" t="s">
        <v>25</v>
      </c>
      <c r="J48" s="8" t="s">
        <v>26</v>
      </c>
      <c r="K48" s="8" t="s">
        <v>23</v>
      </c>
      <c r="L48" s="8" t="s">
        <v>116</v>
      </c>
      <c r="M48" s="8" t="s">
        <v>141</v>
      </c>
      <c r="N48" s="8" t="s">
        <v>142</v>
      </c>
      <c r="O48" s="8" t="s">
        <v>25</v>
      </c>
      <c r="P48" s="8" t="s">
        <v>24</v>
      </c>
      <c r="Q48" s="8" t="s">
        <v>143</v>
      </c>
      <c r="R48" s="8" t="s">
        <v>31</v>
      </c>
      <c r="S48" s="9">
        <f t="shared" si="4"/>
        <v>8.8083333333333333E-2</v>
      </c>
      <c r="T48" s="9">
        <f t="shared" si="5"/>
        <v>0</v>
      </c>
      <c r="U48" s="8">
        <f>499+558</f>
        <v>1057</v>
      </c>
      <c r="V48" s="8">
        <v>0</v>
      </c>
      <c r="W48" s="9">
        <f t="shared" si="6"/>
        <v>88.083333333333329</v>
      </c>
      <c r="X48" s="9">
        <f t="shared" si="7"/>
        <v>0</v>
      </c>
      <c r="Y48" s="9"/>
      <c r="Z48" s="8" t="s">
        <v>32</v>
      </c>
      <c r="AA48" s="8" t="s">
        <v>33</v>
      </c>
    </row>
    <row r="49" spans="1:27" x14ac:dyDescent="0.25">
      <c r="A49" s="8" t="s">
        <v>23</v>
      </c>
      <c r="B49" s="8" t="s">
        <v>24</v>
      </c>
      <c r="C49" s="8" t="s">
        <v>24</v>
      </c>
      <c r="D49" s="8" t="s">
        <v>25</v>
      </c>
      <c r="E49" s="8" t="s">
        <v>26</v>
      </c>
      <c r="F49" s="8" t="s">
        <v>27</v>
      </c>
      <c r="G49" s="8" t="s">
        <v>24</v>
      </c>
      <c r="H49" s="8" t="s">
        <v>24</v>
      </c>
      <c r="I49" s="8" t="s">
        <v>25</v>
      </c>
      <c r="J49" s="8" t="s">
        <v>26</v>
      </c>
      <c r="K49" s="8" t="s">
        <v>23</v>
      </c>
      <c r="L49" s="8" t="s">
        <v>116</v>
      </c>
      <c r="M49" s="8" t="s">
        <v>144</v>
      </c>
      <c r="N49" s="8" t="s">
        <v>48</v>
      </c>
      <c r="O49" s="8" t="s">
        <v>25</v>
      </c>
      <c r="P49" s="8" t="s">
        <v>24</v>
      </c>
      <c r="Q49" s="8" t="s">
        <v>145</v>
      </c>
      <c r="R49" s="8" t="s">
        <v>31</v>
      </c>
      <c r="S49" s="9">
        <f t="shared" si="4"/>
        <v>1.1131666666666666</v>
      </c>
      <c r="T49" s="9">
        <f t="shared" si="5"/>
        <v>0</v>
      </c>
      <c r="U49" s="8">
        <v>13358</v>
      </c>
      <c r="V49" s="8">
        <v>0</v>
      </c>
      <c r="W49" s="9">
        <f t="shared" si="6"/>
        <v>1113.1666666666667</v>
      </c>
      <c r="X49" s="9">
        <f t="shared" si="7"/>
        <v>0</v>
      </c>
      <c r="Y49" s="9"/>
      <c r="Z49" s="8" t="s">
        <v>32</v>
      </c>
      <c r="AA49" s="8" t="s">
        <v>33</v>
      </c>
    </row>
    <row r="50" spans="1:27" x14ac:dyDescent="0.25">
      <c r="A50" s="8" t="s">
        <v>23</v>
      </c>
      <c r="B50" s="8" t="s">
        <v>24</v>
      </c>
      <c r="C50" s="8" t="s">
        <v>24</v>
      </c>
      <c r="D50" s="8" t="s">
        <v>25</v>
      </c>
      <c r="E50" s="8" t="s">
        <v>26</v>
      </c>
      <c r="F50" s="8" t="s">
        <v>27</v>
      </c>
      <c r="G50" s="8" t="s">
        <v>24</v>
      </c>
      <c r="H50" s="8" t="s">
        <v>24</v>
      </c>
      <c r="I50" s="8" t="s">
        <v>25</v>
      </c>
      <c r="J50" s="8" t="s">
        <v>26</v>
      </c>
      <c r="K50" s="8" t="s">
        <v>23</v>
      </c>
      <c r="L50" s="8" t="s">
        <v>146</v>
      </c>
      <c r="M50" s="8" t="s">
        <v>147</v>
      </c>
      <c r="N50" s="8" t="s">
        <v>61</v>
      </c>
      <c r="O50" s="8" t="s">
        <v>25</v>
      </c>
      <c r="P50" s="8" t="s">
        <v>24</v>
      </c>
      <c r="Q50" s="8" t="s">
        <v>148</v>
      </c>
      <c r="R50" s="8" t="s">
        <v>31</v>
      </c>
      <c r="S50" s="9">
        <f t="shared" si="4"/>
        <v>8.3333333333333339E-4</v>
      </c>
      <c r="T50" s="9">
        <f t="shared" si="5"/>
        <v>0</v>
      </c>
      <c r="U50" s="8">
        <v>10</v>
      </c>
      <c r="V50" s="8">
        <v>0</v>
      </c>
      <c r="W50" s="9">
        <f t="shared" si="6"/>
        <v>0.83333333333333337</v>
      </c>
      <c r="X50" s="9">
        <f t="shared" si="7"/>
        <v>0</v>
      </c>
      <c r="Y50" s="9"/>
      <c r="Z50" s="8" t="s">
        <v>32</v>
      </c>
      <c r="AA50" s="8" t="s">
        <v>33</v>
      </c>
    </row>
    <row r="51" spans="1:27" x14ac:dyDescent="0.25">
      <c r="A51" s="8" t="s">
        <v>23</v>
      </c>
      <c r="B51" s="8" t="s">
        <v>24</v>
      </c>
      <c r="C51" s="8" t="s">
        <v>24</v>
      </c>
      <c r="D51" s="8" t="s">
        <v>25</v>
      </c>
      <c r="E51" s="8" t="s">
        <v>26</v>
      </c>
      <c r="F51" s="8" t="s">
        <v>27</v>
      </c>
      <c r="G51" s="8" t="s">
        <v>24</v>
      </c>
      <c r="H51" s="8" t="s">
        <v>24</v>
      </c>
      <c r="I51" s="8" t="s">
        <v>25</v>
      </c>
      <c r="J51" s="8" t="s">
        <v>26</v>
      </c>
      <c r="K51" s="8" t="s">
        <v>23</v>
      </c>
      <c r="L51" s="8" t="s">
        <v>28</v>
      </c>
      <c r="M51" s="8" t="s">
        <v>149</v>
      </c>
      <c r="N51" s="8" t="s">
        <v>24</v>
      </c>
      <c r="O51" s="8" t="s">
        <v>25</v>
      </c>
      <c r="P51" s="8" t="s">
        <v>24</v>
      </c>
      <c r="Q51" s="8" t="s">
        <v>35</v>
      </c>
      <c r="R51" s="8" t="s">
        <v>31</v>
      </c>
      <c r="S51" s="9">
        <f t="shared" si="4"/>
        <v>0.34875</v>
      </c>
      <c r="T51" s="9">
        <f t="shared" si="5"/>
        <v>0</v>
      </c>
      <c r="U51" s="8">
        <v>4185</v>
      </c>
      <c r="V51" s="8">
        <v>0</v>
      </c>
      <c r="W51" s="9">
        <f t="shared" si="6"/>
        <v>348.75</v>
      </c>
      <c r="X51" s="9">
        <f t="shared" si="7"/>
        <v>0</v>
      </c>
      <c r="Y51" s="9"/>
      <c r="Z51" s="8" t="s">
        <v>32</v>
      </c>
      <c r="AA51" s="8" t="s">
        <v>33</v>
      </c>
    </row>
    <row r="52" spans="1:27" x14ac:dyDescent="0.25">
      <c r="A52" s="8" t="s">
        <v>23</v>
      </c>
      <c r="B52" s="8" t="s">
        <v>24</v>
      </c>
      <c r="C52" s="8" t="s">
        <v>24</v>
      </c>
      <c r="D52" s="8" t="s">
        <v>25</v>
      </c>
      <c r="E52" s="8" t="s">
        <v>26</v>
      </c>
      <c r="F52" s="8" t="s">
        <v>27</v>
      </c>
      <c r="G52" s="8" t="s">
        <v>24</v>
      </c>
      <c r="H52" s="8" t="s">
        <v>24</v>
      </c>
      <c r="I52" s="8" t="s">
        <v>25</v>
      </c>
      <c r="J52" s="8" t="s">
        <v>26</v>
      </c>
      <c r="K52" s="8" t="s">
        <v>23</v>
      </c>
      <c r="L52" s="8" t="s">
        <v>130</v>
      </c>
      <c r="M52" s="8" t="s">
        <v>150</v>
      </c>
      <c r="N52" s="8" t="s">
        <v>24</v>
      </c>
      <c r="O52" s="8" t="s">
        <v>25</v>
      </c>
      <c r="P52" s="8" t="s">
        <v>24</v>
      </c>
      <c r="Q52" s="8" t="s">
        <v>151</v>
      </c>
      <c r="R52" s="8" t="s">
        <v>31</v>
      </c>
      <c r="S52" s="9">
        <f t="shared" si="4"/>
        <v>2.5083333333333332E-2</v>
      </c>
      <c r="T52" s="9">
        <f t="shared" si="5"/>
        <v>0</v>
      </c>
      <c r="U52" s="8">
        <v>301</v>
      </c>
      <c r="V52" s="8">
        <v>0</v>
      </c>
      <c r="W52" s="9">
        <f t="shared" si="6"/>
        <v>25.083333333333332</v>
      </c>
      <c r="X52" s="9">
        <f t="shared" si="7"/>
        <v>0</v>
      </c>
      <c r="Y52" s="9"/>
      <c r="Z52" s="8" t="s">
        <v>32</v>
      </c>
      <c r="AA52" s="8" t="s">
        <v>33</v>
      </c>
    </row>
    <row r="53" spans="1:27" x14ac:dyDescent="0.25">
      <c r="A53" s="8" t="s">
        <v>23</v>
      </c>
      <c r="B53" s="8" t="s">
        <v>24</v>
      </c>
      <c r="C53" s="8" t="s">
        <v>24</v>
      </c>
      <c r="D53" s="8" t="s">
        <v>25</v>
      </c>
      <c r="E53" s="8" t="s">
        <v>26</v>
      </c>
      <c r="F53" s="8" t="s">
        <v>27</v>
      </c>
      <c r="G53" s="8" t="s">
        <v>24</v>
      </c>
      <c r="H53" s="8" t="s">
        <v>24</v>
      </c>
      <c r="I53" s="8" t="s">
        <v>25</v>
      </c>
      <c r="J53" s="8" t="s">
        <v>26</v>
      </c>
      <c r="K53" s="8" t="s">
        <v>23</v>
      </c>
      <c r="L53" s="8" t="s">
        <v>66</v>
      </c>
      <c r="M53" s="8" t="s">
        <v>152</v>
      </c>
      <c r="N53" s="8" t="s">
        <v>53</v>
      </c>
      <c r="O53" s="8" t="s">
        <v>25</v>
      </c>
      <c r="P53" s="8" t="s">
        <v>24</v>
      </c>
      <c r="Q53" s="8" t="s">
        <v>153</v>
      </c>
      <c r="R53" s="8" t="s">
        <v>31</v>
      </c>
      <c r="S53" s="9">
        <f t="shared" si="4"/>
        <v>8.0000000000000002E-3</v>
      </c>
      <c r="T53" s="9">
        <f t="shared" si="5"/>
        <v>0</v>
      </c>
      <c r="U53" s="8">
        <v>96</v>
      </c>
      <c r="V53" s="8">
        <v>0</v>
      </c>
      <c r="W53" s="9">
        <f t="shared" si="6"/>
        <v>8</v>
      </c>
      <c r="X53" s="9">
        <f t="shared" si="7"/>
        <v>0</v>
      </c>
      <c r="Y53" s="9"/>
      <c r="Z53" s="8" t="s">
        <v>32</v>
      </c>
      <c r="AA53" s="8" t="s">
        <v>33</v>
      </c>
    </row>
    <row r="54" spans="1:27" x14ac:dyDescent="0.25">
      <c r="A54" s="8" t="s">
        <v>23</v>
      </c>
      <c r="B54" s="8" t="s">
        <v>24</v>
      </c>
      <c r="C54" s="8" t="s">
        <v>24</v>
      </c>
      <c r="D54" s="8" t="s">
        <v>25</v>
      </c>
      <c r="E54" s="8" t="s">
        <v>26</v>
      </c>
      <c r="F54" s="8" t="s">
        <v>27</v>
      </c>
      <c r="G54" s="8" t="s">
        <v>24</v>
      </c>
      <c r="H54" s="8" t="s">
        <v>24</v>
      </c>
      <c r="I54" s="8" t="s">
        <v>25</v>
      </c>
      <c r="J54" s="8" t="s">
        <v>154</v>
      </c>
      <c r="K54" s="8" t="s">
        <v>155</v>
      </c>
      <c r="L54" s="8" t="s">
        <v>156</v>
      </c>
      <c r="M54" s="8" t="s">
        <v>157</v>
      </c>
      <c r="N54" s="8" t="s">
        <v>24</v>
      </c>
      <c r="O54" s="8" t="s">
        <v>25</v>
      </c>
      <c r="P54" s="8" t="s">
        <v>24</v>
      </c>
      <c r="Q54" s="8" t="s">
        <v>158</v>
      </c>
      <c r="R54" s="8" t="s">
        <v>31</v>
      </c>
      <c r="S54" s="9">
        <f t="shared" si="4"/>
        <v>0.89141666666666663</v>
      </c>
      <c r="T54" s="9">
        <f t="shared" si="5"/>
        <v>0</v>
      </c>
      <c r="U54" s="8">
        <v>10697</v>
      </c>
      <c r="V54" s="8">
        <v>0</v>
      </c>
      <c r="W54" s="9">
        <f t="shared" si="6"/>
        <v>891.41666666666663</v>
      </c>
      <c r="X54" s="9">
        <f t="shared" si="7"/>
        <v>0</v>
      </c>
      <c r="Y54" s="9"/>
      <c r="Z54" s="8" t="s">
        <v>32</v>
      </c>
      <c r="AA54" s="8" t="s">
        <v>33</v>
      </c>
    </row>
    <row r="55" spans="1:27" x14ac:dyDescent="0.25">
      <c r="A55" s="8" t="s">
        <v>23</v>
      </c>
      <c r="B55" s="8" t="s">
        <v>24</v>
      </c>
      <c r="C55" s="8" t="s">
        <v>24</v>
      </c>
      <c r="D55" s="8" t="s">
        <v>25</v>
      </c>
      <c r="E55" s="8" t="s">
        <v>26</v>
      </c>
      <c r="F55" s="8" t="s">
        <v>27</v>
      </c>
      <c r="G55" s="8" t="s">
        <v>24</v>
      </c>
      <c r="H55" s="8" t="s">
        <v>24</v>
      </c>
      <c r="I55" s="8" t="s">
        <v>25</v>
      </c>
      <c r="J55" s="8" t="s">
        <v>154</v>
      </c>
      <c r="K55" s="8" t="s">
        <v>155</v>
      </c>
      <c r="L55" s="8" t="s">
        <v>159</v>
      </c>
      <c r="M55" s="8" t="s">
        <v>160</v>
      </c>
      <c r="N55" s="8" t="s">
        <v>24</v>
      </c>
      <c r="O55" s="8" t="s">
        <v>25</v>
      </c>
      <c r="P55" s="8" t="s">
        <v>24</v>
      </c>
      <c r="Q55" s="8" t="s">
        <v>161</v>
      </c>
      <c r="R55" s="8" t="s">
        <v>36</v>
      </c>
      <c r="S55" s="9">
        <f t="shared" si="4"/>
        <v>0.19675000000000001</v>
      </c>
      <c r="T55" s="9">
        <f t="shared" si="5"/>
        <v>0.39350000000000002</v>
      </c>
      <c r="U55" s="8">
        <v>2361</v>
      </c>
      <c r="V55" s="8">
        <v>4722</v>
      </c>
      <c r="W55" s="9">
        <f t="shared" si="6"/>
        <v>196.75</v>
      </c>
      <c r="X55" s="9">
        <f t="shared" si="7"/>
        <v>393.5</v>
      </c>
      <c r="Y55" s="9"/>
      <c r="Z55" s="8" t="s">
        <v>32</v>
      </c>
      <c r="AA55" s="8" t="s">
        <v>33</v>
      </c>
    </row>
    <row r="56" spans="1:27" x14ac:dyDescent="0.25">
      <c r="A56" s="8" t="s">
        <v>23</v>
      </c>
      <c r="B56" s="8" t="s">
        <v>24</v>
      </c>
      <c r="C56" s="8" t="s">
        <v>24</v>
      </c>
      <c r="D56" s="8" t="s">
        <v>25</v>
      </c>
      <c r="E56" s="8" t="s">
        <v>26</v>
      </c>
      <c r="F56" s="8" t="s">
        <v>27</v>
      </c>
      <c r="G56" s="8" t="s">
        <v>24</v>
      </c>
      <c r="H56" s="8" t="s">
        <v>24</v>
      </c>
      <c r="I56" s="8" t="s">
        <v>25</v>
      </c>
      <c r="J56" s="8" t="s">
        <v>154</v>
      </c>
      <c r="K56" s="8" t="s">
        <v>155</v>
      </c>
      <c r="L56" s="8" t="s">
        <v>159</v>
      </c>
      <c r="M56" s="8" t="s">
        <v>162</v>
      </c>
      <c r="N56" s="8" t="s">
        <v>24</v>
      </c>
      <c r="O56" s="8" t="s">
        <v>25</v>
      </c>
      <c r="P56" s="8" t="s">
        <v>24</v>
      </c>
      <c r="Q56" s="8" t="s">
        <v>163</v>
      </c>
      <c r="R56" s="8" t="s">
        <v>36</v>
      </c>
      <c r="S56" s="9">
        <f t="shared" si="4"/>
        <v>2.1916666666666668E-2</v>
      </c>
      <c r="T56" s="9">
        <f t="shared" si="5"/>
        <v>4.3749999999999997E-2</v>
      </c>
      <c r="U56" s="8">
        <v>263</v>
      </c>
      <c r="V56" s="8">
        <v>525</v>
      </c>
      <c r="W56" s="9">
        <f t="shared" si="6"/>
        <v>21.916666666666668</v>
      </c>
      <c r="X56" s="9">
        <f t="shared" si="7"/>
        <v>43.75</v>
      </c>
      <c r="Y56" s="9"/>
      <c r="Z56" s="8" t="s">
        <v>32</v>
      </c>
      <c r="AA56" s="8" t="s">
        <v>33</v>
      </c>
    </row>
    <row r="57" spans="1:27" x14ac:dyDescent="0.25">
      <c r="A57" s="8" t="s">
        <v>23</v>
      </c>
      <c r="B57" s="8" t="s">
        <v>24</v>
      </c>
      <c r="C57" s="8" t="s">
        <v>24</v>
      </c>
      <c r="D57" s="8" t="s">
        <v>25</v>
      </c>
      <c r="E57" s="8" t="s">
        <v>26</v>
      </c>
      <c r="F57" s="8" t="s">
        <v>27</v>
      </c>
      <c r="G57" s="8" t="s">
        <v>24</v>
      </c>
      <c r="H57" s="8" t="s">
        <v>24</v>
      </c>
      <c r="I57" s="8" t="s">
        <v>25</v>
      </c>
      <c r="J57" s="8" t="s">
        <v>154</v>
      </c>
      <c r="K57" s="8" t="s">
        <v>155</v>
      </c>
      <c r="L57" s="8" t="s">
        <v>164</v>
      </c>
      <c r="M57" s="8" t="s">
        <v>165</v>
      </c>
      <c r="N57" s="8" t="s">
        <v>24</v>
      </c>
      <c r="O57" s="8" t="s">
        <v>25</v>
      </c>
      <c r="P57" s="8" t="s">
        <v>24</v>
      </c>
      <c r="Q57" s="8" t="s">
        <v>166</v>
      </c>
      <c r="R57" s="8" t="s">
        <v>167</v>
      </c>
      <c r="S57" s="9">
        <f t="shared" si="4"/>
        <v>13.633749999999999</v>
      </c>
      <c r="T57" s="9">
        <f t="shared" si="5"/>
        <v>0</v>
      </c>
      <c r="U57" s="8">
        <v>163605</v>
      </c>
      <c r="V57" s="8">
        <v>0</v>
      </c>
      <c r="W57" s="9">
        <f t="shared" si="6"/>
        <v>13633.75</v>
      </c>
      <c r="X57" s="9">
        <f t="shared" si="7"/>
        <v>0</v>
      </c>
      <c r="Y57" s="9"/>
      <c r="Z57" s="8" t="s">
        <v>32</v>
      </c>
      <c r="AA57" s="8" t="s">
        <v>33</v>
      </c>
    </row>
    <row r="58" spans="1:27" x14ac:dyDescent="0.25">
      <c r="A58" s="8" t="s">
        <v>23</v>
      </c>
      <c r="B58" s="8" t="s">
        <v>24</v>
      </c>
      <c r="C58" s="8" t="s">
        <v>24</v>
      </c>
      <c r="D58" s="8" t="s">
        <v>25</v>
      </c>
      <c r="E58" s="8" t="s">
        <v>26</v>
      </c>
      <c r="F58" s="8" t="s">
        <v>27</v>
      </c>
      <c r="G58" s="8" t="s">
        <v>24</v>
      </c>
      <c r="H58" s="8" t="s">
        <v>24</v>
      </c>
      <c r="I58" s="8" t="s">
        <v>25</v>
      </c>
      <c r="J58" s="8" t="s">
        <v>166</v>
      </c>
      <c r="K58" s="8" t="s">
        <v>168</v>
      </c>
      <c r="L58" s="8" t="s">
        <v>169</v>
      </c>
      <c r="M58" s="8" t="s">
        <v>170</v>
      </c>
      <c r="N58" s="8" t="s">
        <v>24</v>
      </c>
      <c r="O58" s="8" t="s">
        <v>25</v>
      </c>
      <c r="P58" s="8" t="s">
        <v>24</v>
      </c>
      <c r="Q58" s="8" t="s">
        <v>166</v>
      </c>
      <c r="R58" s="8" t="s">
        <v>171</v>
      </c>
      <c r="S58" s="9">
        <f t="shared" si="4"/>
        <v>0.98475000000000001</v>
      </c>
      <c r="T58" s="9">
        <f t="shared" si="5"/>
        <v>1.9694166666666666</v>
      </c>
      <c r="U58" s="8">
        <v>11817</v>
      </c>
      <c r="V58" s="8">
        <v>23633</v>
      </c>
      <c r="W58" s="9">
        <f t="shared" si="6"/>
        <v>984.75</v>
      </c>
      <c r="X58" s="9">
        <f t="shared" si="7"/>
        <v>1969.4166666666667</v>
      </c>
      <c r="Y58" s="9"/>
      <c r="Z58" s="8" t="s">
        <v>32</v>
      </c>
      <c r="AA58" s="8" t="s">
        <v>33</v>
      </c>
    </row>
    <row r="59" spans="1:27" x14ac:dyDescent="0.25">
      <c r="A59" s="8" t="s">
        <v>23</v>
      </c>
      <c r="B59" s="8" t="s">
        <v>24</v>
      </c>
      <c r="C59" s="8" t="s">
        <v>24</v>
      </c>
      <c r="D59" s="8" t="s">
        <v>25</v>
      </c>
      <c r="E59" s="8" t="s">
        <v>26</v>
      </c>
      <c r="F59" s="8" t="s">
        <v>27</v>
      </c>
      <c r="G59" s="8" t="s">
        <v>24</v>
      </c>
      <c r="H59" s="8" t="s">
        <v>24</v>
      </c>
      <c r="I59" s="8" t="s">
        <v>25</v>
      </c>
      <c r="J59" s="8" t="s">
        <v>172</v>
      </c>
      <c r="K59" s="8" t="s">
        <v>173</v>
      </c>
      <c r="L59" s="8" t="s">
        <v>169</v>
      </c>
      <c r="M59" s="8" t="s">
        <v>174</v>
      </c>
      <c r="N59" s="8" t="s">
        <v>48</v>
      </c>
      <c r="O59" s="8" t="s">
        <v>49</v>
      </c>
      <c r="P59" s="8" t="s">
        <v>48</v>
      </c>
      <c r="Q59" s="8" t="s">
        <v>175</v>
      </c>
      <c r="R59" s="8" t="s">
        <v>31</v>
      </c>
      <c r="S59" s="9">
        <f t="shared" si="4"/>
        <v>0.22825000000000001</v>
      </c>
      <c r="T59" s="9">
        <f t="shared" si="5"/>
        <v>0</v>
      </c>
      <c r="U59" s="8">
        <v>2739</v>
      </c>
      <c r="V59" s="8">
        <v>0</v>
      </c>
      <c r="W59" s="9">
        <f t="shared" si="6"/>
        <v>228.25</v>
      </c>
      <c r="X59" s="9">
        <f t="shared" si="7"/>
        <v>0</v>
      </c>
      <c r="Y59" s="9"/>
      <c r="Z59" s="8" t="s">
        <v>32</v>
      </c>
      <c r="AA59" s="8" t="s">
        <v>33</v>
      </c>
    </row>
    <row r="60" spans="1:27" x14ac:dyDescent="0.25">
      <c r="A60" s="8" t="s">
        <v>23</v>
      </c>
      <c r="B60" s="8" t="s">
        <v>24</v>
      </c>
      <c r="C60" s="8" t="s">
        <v>24</v>
      </c>
      <c r="D60" s="8" t="s">
        <v>25</v>
      </c>
      <c r="E60" s="8" t="s">
        <v>26</v>
      </c>
      <c r="F60" s="8" t="s">
        <v>27</v>
      </c>
      <c r="G60" s="8" t="s">
        <v>24</v>
      </c>
      <c r="H60" s="8" t="s">
        <v>24</v>
      </c>
      <c r="I60" s="8" t="s">
        <v>25</v>
      </c>
      <c r="J60" s="8" t="s">
        <v>172</v>
      </c>
      <c r="K60" s="8" t="s">
        <v>173</v>
      </c>
      <c r="L60" s="8" t="s">
        <v>169</v>
      </c>
      <c r="M60" s="8" t="s">
        <v>176</v>
      </c>
      <c r="N60" s="8" t="s">
        <v>48</v>
      </c>
      <c r="O60" s="8" t="s">
        <v>49</v>
      </c>
      <c r="P60" s="8" t="s">
        <v>48</v>
      </c>
      <c r="Q60" s="8" t="s">
        <v>175</v>
      </c>
      <c r="R60" s="8" t="s">
        <v>31</v>
      </c>
      <c r="S60" s="9">
        <f t="shared" si="4"/>
        <v>0.21274999999999999</v>
      </c>
      <c r="T60" s="9">
        <f t="shared" si="5"/>
        <v>0</v>
      </c>
      <c r="U60" s="8">
        <v>2553</v>
      </c>
      <c r="V60" s="8">
        <v>0</v>
      </c>
      <c r="W60" s="9">
        <f t="shared" si="6"/>
        <v>212.75</v>
      </c>
      <c r="X60" s="9">
        <f t="shared" si="7"/>
        <v>0</v>
      </c>
      <c r="Y60" s="9"/>
      <c r="Z60" s="8" t="s">
        <v>32</v>
      </c>
      <c r="AA60" s="8" t="s">
        <v>33</v>
      </c>
    </row>
    <row r="61" spans="1:27" x14ac:dyDescent="0.25">
      <c r="A61" s="8" t="s">
        <v>23</v>
      </c>
      <c r="B61" s="8" t="s">
        <v>24</v>
      </c>
      <c r="C61" s="8" t="s">
        <v>24</v>
      </c>
      <c r="D61" s="8" t="s">
        <v>25</v>
      </c>
      <c r="E61" s="8" t="s">
        <v>26</v>
      </c>
      <c r="F61" s="8" t="s">
        <v>27</v>
      </c>
      <c r="G61" s="8" t="s">
        <v>24</v>
      </c>
      <c r="H61" s="8" t="s">
        <v>24</v>
      </c>
      <c r="I61" s="8" t="s">
        <v>25</v>
      </c>
      <c r="J61" s="8" t="s">
        <v>177</v>
      </c>
      <c r="K61" s="8" t="s">
        <v>178</v>
      </c>
      <c r="L61" s="8" t="s">
        <v>169</v>
      </c>
      <c r="M61" s="8" t="s">
        <v>179</v>
      </c>
      <c r="N61" s="8" t="s">
        <v>111</v>
      </c>
      <c r="O61" s="8" t="s">
        <v>25</v>
      </c>
      <c r="P61" s="8" t="s">
        <v>24</v>
      </c>
      <c r="Q61" s="8" t="s">
        <v>180</v>
      </c>
      <c r="R61" s="8" t="s">
        <v>36</v>
      </c>
      <c r="S61" s="9">
        <f t="shared" si="4"/>
        <v>0.22208333333333333</v>
      </c>
      <c r="T61" s="9">
        <f t="shared" si="5"/>
        <v>0.69416666666666671</v>
      </c>
      <c r="U61" s="8">
        <v>2665</v>
      </c>
      <c r="V61" s="8">
        <v>8330</v>
      </c>
      <c r="W61" s="9">
        <f t="shared" si="6"/>
        <v>222.08333333333334</v>
      </c>
      <c r="X61" s="9">
        <f t="shared" si="7"/>
        <v>694.16666666666663</v>
      </c>
      <c r="Y61" s="9"/>
      <c r="Z61" s="8" t="s">
        <v>32</v>
      </c>
      <c r="AA61" s="8" t="s">
        <v>33</v>
      </c>
    </row>
    <row r="62" spans="1:27" x14ac:dyDescent="0.25">
      <c r="A62" s="8" t="s">
        <v>23</v>
      </c>
      <c r="B62" s="8" t="s">
        <v>24</v>
      </c>
      <c r="C62" s="8" t="s">
        <v>24</v>
      </c>
      <c r="D62" s="8" t="s">
        <v>25</v>
      </c>
      <c r="E62" s="8" t="s">
        <v>26</v>
      </c>
      <c r="F62" s="8" t="s">
        <v>27</v>
      </c>
      <c r="G62" s="8" t="s">
        <v>24</v>
      </c>
      <c r="H62" s="8" t="s">
        <v>24</v>
      </c>
      <c r="I62" s="8" t="s">
        <v>25</v>
      </c>
      <c r="J62" s="8" t="s">
        <v>177</v>
      </c>
      <c r="K62" s="8" t="s">
        <v>178</v>
      </c>
      <c r="L62" s="8" t="s">
        <v>169</v>
      </c>
      <c r="M62" s="8" t="s">
        <v>181</v>
      </c>
      <c r="N62" s="8" t="s">
        <v>111</v>
      </c>
      <c r="O62" s="8" t="s">
        <v>25</v>
      </c>
      <c r="P62" s="8" t="s">
        <v>24</v>
      </c>
      <c r="Q62" s="8" t="s">
        <v>182</v>
      </c>
      <c r="R62" s="8" t="s">
        <v>31</v>
      </c>
      <c r="S62" s="9">
        <f t="shared" si="4"/>
        <v>4.1250000000000002E-2</v>
      </c>
      <c r="T62" s="9">
        <f t="shared" si="5"/>
        <v>0</v>
      </c>
      <c r="U62" s="8">
        <v>495</v>
      </c>
      <c r="V62" s="8">
        <v>0</v>
      </c>
      <c r="W62" s="9">
        <f t="shared" si="6"/>
        <v>41.25</v>
      </c>
      <c r="X62" s="9">
        <f t="shared" si="7"/>
        <v>0</v>
      </c>
      <c r="Y62" s="9"/>
      <c r="Z62" s="8" t="s">
        <v>32</v>
      </c>
      <c r="AA62" s="8" t="s">
        <v>33</v>
      </c>
    </row>
    <row r="63" spans="1:27" x14ac:dyDescent="0.25">
      <c r="A63" s="8" t="s">
        <v>23</v>
      </c>
      <c r="B63" s="8" t="s">
        <v>24</v>
      </c>
      <c r="C63" s="8" t="s">
        <v>24</v>
      </c>
      <c r="D63" s="8" t="s">
        <v>25</v>
      </c>
      <c r="E63" s="8" t="s">
        <v>26</v>
      </c>
      <c r="F63" s="8" t="s">
        <v>27</v>
      </c>
      <c r="G63" s="8" t="s">
        <v>24</v>
      </c>
      <c r="H63" s="8" t="s">
        <v>24</v>
      </c>
      <c r="I63" s="8" t="s">
        <v>25</v>
      </c>
      <c r="J63" s="8" t="s">
        <v>26</v>
      </c>
      <c r="K63" s="8" t="s">
        <v>23</v>
      </c>
      <c r="L63" s="8" t="s">
        <v>183</v>
      </c>
      <c r="M63" s="8" t="s">
        <v>184</v>
      </c>
      <c r="N63" s="8" t="s">
        <v>24</v>
      </c>
      <c r="O63" s="8" t="s">
        <v>25</v>
      </c>
      <c r="P63" s="8" t="s">
        <v>24</v>
      </c>
      <c r="Q63" s="8" t="s">
        <v>185</v>
      </c>
      <c r="R63" s="8" t="s">
        <v>36</v>
      </c>
      <c r="S63" s="9">
        <f t="shared" si="4"/>
        <v>0.28649999999999998</v>
      </c>
      <c r="T63" s="9">
        <f t="shared" si="5"/>
        <v>0.71</v>
      </c>
      <c r="U63" s="8">
        <v>3438</v>
      </c>
      <c r="V63" s="8">
        <v>8520</v>
      </c>
      <c r="W63" s="9">
        <f t="shared" si="6"/>
        <v>286.5</v>
      </c>
      <c r="X63" s="9">
        <f t="shared" si="7"/>
        <v>710</v>
      </c>
      <c r="Y63" s="9"/>
      <c r="Z63" s="8" t="s">
        <v>32</v>
      </c>
      <c r="AA63" s="8" t="s">
        <v>33</v>
      </c>
    </row>
    <row r="64" spans="1:27" x14ac:dyDescent="0.25">
      <c r="A64" s="8" t="s">
        <v>23</v>
      </c>
      <c r="B64" s="8" t="s">
        <v>24</v>
      </c>
      <c r="C64" s="8" t="s">
        <v>24</v>
      </c>
      <c r="D64" s="8" t="s">
        <v>25</v>
      </c>
      <c r="E64" s="8" t="s">
        <v>26</v>
      </c>
      <c r="F64" s="8" t="s">
        <v>27</v>
      </c>
      <c r="G64" s="8" t="s">
        <v>24</v>
      </c>
      <c r="H64" s="8" t="s">
        <v>24</v>
      </c>
      <c r="I64" s="8" t="s">
        <v>25</v>
      </c>
      <c r="J64" s="8" t="s">
        <v>186</v>
      </c>
      <c r="K64" s="8" t="s">
        <v>187</v>
      </c>
      <c r="L64" s="8" t="s">
        <v>169</v>
      </c>
      <c r="M64" s="8" t="s">
        <v>188</v>
      </c>
      <c r="N64" s="8" t="s">
        <v>24</v>
      </c>
      <c r="O64" s="8" t="s">
        <v>25</v>
      </c>
      <c r="P64" s="8" t="s">
        <v>24</v>
      </c>
      <c r="Q64" s="8" t="s">
        <v>189</v>
      </c>
      <c r="R64" s="8" t="s">
        <v>167</v>
      </c>
      <c r="S64" s="9">
        <f t="shared" si="4"/>
        <v>11.142833333333334</v>
      </c>
      <c r="T64" s="9">
        <f t="shared" si="5"/>
        <v>0</v>
      </c>
      <c r="U64" s="8">
        <v>133714</v>
      </c>
      <c r="V64" s="8">
        <v>0</v>
      </c>
      <c r="W64" s="9">
        <f t="shared" si="6"/>
        <v>11142.833333333334</v>
      </c>
      <c r="X64" s="9">
        <f t="shared" si="7"/>
        <v>0</v>
      </c>
      <c r="Y64" s="9"/>
      <c r="Z64" s="8" t="s">
        <v>32</v>
      </c>
      <c r="AA64" s="8" t="s">
        <v>33</v>
      </c>
    </row>
    <row r="65" spans="1:27" x14ac:dyDescent="0.25">
      <c r="A65" s="8" t="s">
        <v>23</v>
      </c>
      <c r="B65" s="8" t="s">
        <v>24</v>
      </c>
      <c r="C65" s="8" t="s">
        <v>24</v>
      </c>
      <c r="D65" s="8" t="s">
        <v>25</v>
      </c>
      <c r="E65" s="8" t="s">
        <v>26</v>
      </c>
      <c r="F65" s="8" t="s">
        <v>27</v>
      </c>
      <c r="G65" s="8" t="s">
        <v>24</v>
      </c>
      <c r="H65" s="8" t="s">
        <v>24</v>
      </c>
      <c r="I65" s="8" t="s">
        <v>25</v>
      </c>
      <c r="J65" s="8" t="s">
        <v>186</v>
      </c>
      <c r="K65" s="8" t="s">
        <v>187</v>
      </c>
      <c r="L65" s="8" t="s">
        <v>66</v>
      </c>
      <c r="M65" s="8" t="s">
        <v>190</v>
      </c>
      <c r="N65" s="8" t="s">
        <v>24</v>
      </c>
      <c r="O65" s="8" t="s">
        <v>25</v>
      </c>
      <c r="P65" s="8" t="s">
        <v>24</v>
      </c>
      <c r="Q65" s="8" t="s">
        <v>189</v>
      </c>
      <c r="R65" s="8" t="s">
        <v>36</v>
      </c>
      <c r="S65" s="9">
        <f t="shared" si="4"/>
        <v>0.16950000000000001</v>
      </c>
      <c r="T65" s="9">
        <f t="shared" si="5"/>
        <v>0.159</v>
      </c>
      <c r="U65" s="8">
        <v>2034</v>
      </c>
      <c r="V65" s="8">
        <v>1908</v>
      </c>
      <c r="W65" s="9">
        <f t="shared" si="6"/>
        <v>169.5</v>
      </c>
      <c r="X65" s="9">
        <f t="shared" si="7"/>
        <v>159</v>
      </c>
      <c r="Y65" s="9"/>
      <c r="Z65" s="8" t="s">
        <v>32</v>
      </c>
      <c r="AA65" s="8" t="s">
        <v>33</v>
      </c>
    </row>
    <row r="66" spans="1:27" x14ac:dyDescent="0.25">
      <c r="A66" s="8" t="s">
        <v>23</v>
      </c>
      <c r="B66" s="8" t="s">
        <v>24</v>
      </c>
      <c r="C66" s="8" t="s">
        <v>24</v>
      </c>
      <c r="D66" s="8" t="s">
        <v>25</v>
      </c>
      <c r="E66" s="8" t="s">
        <v>26</v>
      </c>
      <c r="F66" s="8" t="s">
        <v>27</v>
      </c>
      <c r="G66" s="8" t="s">
        <v>24</v>
      </c>
      <c r="H66" s="8" t="s">
        <v>24</v>
      </c>
      <c r="I66" s="8" t="s">
        <v>25</v>
      </c>
      <c r="J66" s="8" t="s">
        <v>191</v>
      </c>
      <c r="K66" s="8" t="s">
        <v>192</v>
      </c>
      <c r="L66" s="8" t="s">
        <v>169</v>
      </c>
      <c r="M66" s="8" t="s">
        <v>193</v>
      </c>
      <c r="N66" s="8" t="s">
        <v>68</v>
      </c>
      <c r="O66" s="8" t="s">
        <v>25</v>
      </c>
      <c r="P66" s="8" t="s">
        <v>24</v>
      </c>
      <c r="Q66" s="8" t="s">
        <v>194</v>
      </c>
      <c r="R66" s="8" t="s">
        <v>36</v>
      </c>
      <c r="S66" s="9">
        <f t="shared" si="4"/>
        <v>8.4166666666666667E-2</v>
      </c>
      <c r="T66" s="9">
        <f t="shared" si="5"/>
        <v>0.16825000000000001</v>
      </c>
      <c r="U66" s="8">
        <v>1010</v>
      </c>
      <c r="V66" s="8">
        <v>2019</v>
      </c>
      <c r="W66" s="9">
        <f t="shared" si="6"/>
        <v>84.166666666666671</v>
      </c>
      <c r="X66" s="9">
        <f t="shared" si="7"/>
        <v>168.25</v>
      </c>
      <c r="Y66" s="9"/>
      <c r="Z66" s="8" t="s">
        <v>32</v>
      </c>
      <c r="AA66" s="8" t="s">
        <v>33</v>
      </c>
    </row>
    <row r="67" spans="1:27" x14ac:dyDescent="0.25">
      <c r="A67" s="8" t="s">
        <v>23</v>
      </c>
      <c r="B67" s="8" t="s">
        <v>24</v>
      </c>
      <c r="C67" s="8" t="s">
        <v>24</v>
      </c>
      <c r="D67" s="8" t="s">
        <v>25</v>
      </c>
      <c r="E67" s="8" t="s">
        <v>26</v>
      </c>
      <c r="F67" s="8" t="s">
        <v>27</v>
      </c>
      <c r="G67" s="8" t="s">
        <v>24</v>
      </c>
      <c r="H67" s="8" t="s">
        <v>24</v>
      </c>
      <c r="I67" s="8" t="s">
        <v>25</v>
      </c>
      <c r="J67" s="8" t="s">
        <v>195</v>
      </c>
      <c r="K67" s="8" t="s">
        <v>196</v>
      </c>
      <c r="L67" s="8" t="s">
        <v>197</v>
      </c>
      <c r="M67" s="8" t="s">
        <v>198</v>
      </c>
      <c r="N67" s="8" t="s">
        <v>24</v>
      </c>
      <c r="O67" s="8" t="s">
        <v>25</v>
      </c>
      <c r="P67" s="8" t="s">
        <v>24</v>
      </c>
      <c r="Q67" s="8" t="s">
        <v>195</v>
      </c>
      <c r="R67" s="8" t="s">
        <v>36</v>
      </c>
      <c r="S67" s="9">
        <f t="shared" si="4"/>
        <v>0.10383333333333333</v>
      </c>
      <c r="T67" s="9">
        <f t="shared" si="5"/>
        <v>0.20749999999999999</v>
      </c>
      <c r="U67" s="8">
        <v>1246</v>
      </c>
      <c r="V67" s="8">
        <v>2490</v>
      </c>
      <c r="W67" s="9">
        <f t="shared" si="6"/>
        <v>103.83333333333333</v>
      </c>
      <c r="X67" s="9">
        <f t="shared" si="7"/>
        <v>207.5</v>
      </c>
      <c r="Y67" s="9"/>
      <c r="Z67" s="8" t="s">
        <v>32</v>
      </c>
      <c r="AA67" s="8" t="s">
        <v>33</v>
      </c>
    </row>
    <row r="68" spans="1:27" x14ac:dyDescent="0.25">
      <c r="A68" s="8" t="s">
        <v>23</v>
      </c>
      <c r="B68" s="8" t="s">
        <v>24</v>
      </c>
      <c r="C68" s="8" t="s">
        <v>24</v>
      </c>
      <c r="D68" s="8" t="s">
        <v>25</v>
      </c>
      <c r="E68" s="8" t="s">
        <v>26</v>
      </c>
      <c r="F68" s="8" t="s">
        <v>27</v>
      </c>
      <c r="G68" s="8" t="s">
        <v>24</v>
      </c>
      <c r="H68" s="8" t="s">
        <v>24</v>
      </c>
      <c r="I68" s="8" t="s">
        <v>25</v>
      </c>
      <c r="J68" s="8" t="s">
        <v>199</v>
      </c>
      <c r="K68" s="8" t="s">
        <v>200</v>
      </c>
      <c r="L68" s="8" t="s">
        <v>201</v>
      </c>
      <c r="M68" s="8" t="s">
        <v>202</v>
      </c>
      <c r="N68" s="8" t="s">
        <v>24</v>
      </c>
      <c r="O68" s="8" t="s">
        <v>25</v>
      </c>
      <c r="P68" s="8" t="s">
        <v>24</v>
      </c>
      <c r="Q68" s="8" t="s">
        <v>199</v>
      </c>
      <c r="R68" s="8" t="s">
        <v>36</v>
      </c>
      <c r="S68" s="9">
        <f t="shared" si="4"/>
        <v>0.23116666666666666</v>
      </c>
      <c r="T68" s="9">
        <f t="shared" si="5"/>
        <v>0.25024999999999997</v>
      </c>
      <c r="U68" s="8">
        <v>2774</v>
      </c>
      <c r="V68" s="8">
        <v>3003</v>
      </c>
      <c r="W68" s="9">
        <f t="shared" si="6"/>
        <v>231.16666666666666</v>
      </c>
      <c r="X68" s="9">
        <f t="shared" si="7"/>
        <v>250.25</v>
      </c>
      <c r="Y68" s="9"/>
      <c r="Z68" s="8" t="s">
        <v>32</v>
      </c>
      <c r="AA68" s="8" t="s">
        <v>33</v>
      </c>
    </row>
    <row r="69" spans="1:27" x14ac:dyDescent="0.25">
      <c r="A69" s="8" t="s">
        <v>23</v>
      </c>
      <c r="B69" s="8" t="s">
        <v>24</v>
      </c>
      <c r="C69" s="8" t="s">
        <v>24</v>
      </c>
      <c r="D69" s="8" t="s">
        <v>25</v>
      </c>
      <c r="E69" s="8" t="s">
        <v>26</v>
      </c>
      <c r="F69" s="8" t="s">
        <v>27</v>
      </c>
      <c r="G69" s="8" t="s">
        <v>24</v>
      </c>
      <c r="H69" s="8" t="s">
        <v>24</v>
      </c>
      <c r="I69" s="8" t="s">
        <v>25</v>
      </c>
      <c r="J69" s="8" t="s">
        <v>199</v>
      </c>
      <c r="K69" s="8" t="s">
        <v>200</v>
      </c>
      <c r="L69" s="8" t="s">
        <v>201</v>
      </c>
      <c r="M69" s="8" t="s">
        <v>203</v>
      </c>
      <c r="N69" s="8" t="s">
        <v>24</v>
      </c>
      <c r="O69" s="8" t="s">
        <v>25</v>
      </c>
      <c r="P69" s="8" t="s">
        <v>24</v>
      </c>
      <c r="Q69" s="8" t="s">
        <v>204</v>
      </c>
      <c r="R69" s="8" t="s">
        <v>31</v>
      </c>
      <c r="S69" s="9">
        <f t="shared" ref="S69:S98" si="8">U69/12000</f>
        <v>0.30599999999999999</v>
      </c>
      <c r="T69" s="9">
        <f t="shared" ref="T69:T98" si="9">V69/12000</f>
        <v>0</v>
      </c>
      <c r="U69" s="8">
        <v>3672</v>
      </c>
      <c r="V69" s="8">
        <v>0</v>
      </c>
      <c r="W69" s="9">
        <f t="shared" ref="W69:W99" si="10">U69/12</f>
        <v>306</v>
      </c>
      <c r="X69" s="9">
        <f t="shared" ref="X69:X99" si="11">V69/12</f>
        <v>0</v>
      </c>
      <c r="Y69" s="9"/>
      <c r="Z69" s="8" t="s">
        <v>32</v>
      </c>
      <c r="AA69" s="8" t="s">
        <v>33</v>
      </c>
    </row>
    <row r="70" spans="1:27" x14ac:dyDescent="0.25">
      <c r="A70" s="8" t="s">
        <v>205</v>
      </c>
      <c r="B70" s="8" t="s">
        <v>24</v>
      </c>
      <c r="C70" s="8" t="s">
        <v>24</v>
      </c>
      <c r="D70" s="8" t="s">
        <v>25</v>
      </c>
      <c r="E70" s="8" t="s">
        <v>206</v>
      </c>
      <c r="F70" s="8" t="s">
        <v>207</v>
      </c>
      <c r="G70" s="8" t="s">
        <v>24</v>
      </c>
      <c r="H70" s="8" t="s">
        <v>24</v>
      </c>
      <c r="I70" s="8" t="s">
        <v>25</v>
      </c>
      <c r="J70" s="8" t="s">
        <v>206</v>
      </c>
      <c r="K70" s="8" t="s">
        <v>205</v>
      </c>
      <c r="L70" s="8" t="s">
        <v>75</v>
      </c>
      <c r="M70" s="8" t="s">
        <v>208</v>
      </c>
      <c r="N70" s="8" t="s">
        <v>92</v>
      </c>
      <c r="O70" s="8" t="s">
        <v>25</v>
      </c>
      <c r="P70" s="8" t="s">
        <v>24</v>
      </c>
      <c r="Q70" s="8"/>
      <c r="R70" s="8" t="s">
        <v>36</v>
      </c>
      <c r="S70" s="9">
        <f t="shared" si="8"/>
        <v>0.10083333333333333</v>
      </c>
      <c r="T70" s="9">
        <f t="shared" si="9"/>
        <v>2.0466666666666669</v>
      </c>
      <c r="U70" s="8">
        <v>1210</v>
      </c>
      <c r="V70" s="8">
        <v>24560</v>
      </c>
      <c r="W70" s="9">
        <f t="shared" si="10"/>
        <v>100.83333333333333</v>
      </c>
      <c r="X70" s="9">
        <f t="shared" si="11"/>
        <v>2046.6666666666667</v>
      </c>
      <c r="Y70" s="9"/>
      <c r="Z70" s="8" t="s">
        <v>32</v>
      </c>
      <c r="AA70" s="8" t="s">
        <v>33</v>
      </c>
    </row>
    <row r="71" spans="1:27" x14ac:dyDescent="0.25">
      <c r="A71" s="8" t="s">
        <v>205</v>
      </c>
      <c r="B71" s="8" t="s">
        <v>24</v>
      </c>
      <c r="C71" s="8" t="s">
        <v>24</v>
      </c>
      <c r="D71" s="8" t="s">
        <v>25</v>
      </c>
      <c r="E71" s="8" t="s">
        <v>206</v>
      </c>
      <c r="F71" s="8" t="s">
        <v>207</v>
      </c>
      <c r="G71" s="8" t="s">
        <v>24</v>
      </c>
      <c r="H71" s="8" t="s">
        <v>24</v>
      </c>
      <c r="I71" s="8" t="s">
        <v>25</v>
      </c>
      <c r="J71" s="8" t="s">
        <v>206</v>
      </c>
      <c r="K71" s="8" t="s">
        <v>205</v>
      </c>
      <c r="L71" s="8" t="s">
        <v>209</v>
      </c>
      <c r="M71" s="8" t="s">
        <v>210</v>
      </c>
      <c r="N71" s="8" t="s">
        <v>68</v>
      </c>
      <c r="O71" s="8" t="s">
        <v>25</v>
      </c>
      <c r="P71" s="8" t="s">
        <v>24</v>
      </c>
      <c r="Q71" s="8" t="s">
        <v>211</v>
      </c>
      <c r="R71" s="8" t="s">
        <v>31</v>
      </c>
      <c r="S71" s="9">
        <f t="shared" si="8"/>
        <v>2.1391666666666667</v>
      </c>
      <c r="T71" s="9">
        <f t="shared" si="9"/>
        <v>0</v>
      </c>
      <c r="U71" s="8">
        <v>25670</v>
      </c>
      <c r="V71" s="8">
        <v>0</v>
      </c>
      <c r="W71" s="9">
        <f t="shared" si="10"/>
        <v>2139.1666666666665</v>
      </c>
      <c r="X71" s="9">
        <f t="shared" si="11"/>
        <v>0</v>
      </c>
      <c r="Y71" s="9"/>
      <c r="Z71" s="8" t="s">
        <v>32</v>
      </c>
      <c r="AA71" s="8" t="s">
        <v>33</v>
      </c>
    </row>
    <row r="72" spans="1:27" x14ac:dyDescent="0.25">
      <c r="A72" s="8" t="s">
        <v>205</v>
      </c>
      <c r="B72" s="8" t="s">
        <v>24</v>
      </c>
      <c r="C72" s="8" t="s">
        <v>24</v>
      </c>
      <c r="D72" s="8" t="s">
        <v>25</v>
      </c>
      <c r="E72" s="8" t="s">
        <v>206</v>
      </c>
      <c r="F72" s="8" t="s">
        <v>207</v>
      </c>
      <c r="G72" s="8" t="s">
        <v>24</v>
      </c>
      <c r="H72" s="8" t="s">
        <v>24</v>
      </c>
      <c r="I72" s="8" t="s">
        <v>25</v>
      </c>
      <c r="J72" s="8" t="s">
        <v>206</v>
      </c>
      <c r="K72" s="8" t="s">
        <v>205</v>
      </c>
      <c r="L72" s="8" t="s">
        <v>212</v>
      </c>
      <c r="M72" s="8" t="s">
        <v>213</v>
      </c>
      <c r="N72" s="8" t="s">
        <v>24</v>
      </c>
      <c r="O72" s="8" t="s">
        <v>25</v>
      </c>
      <c r="P72" s="8" t="s">
        <v>24</v>
      </c>
      <c r="Q72" s="8" t="s">
        <v>206</v>
      </c>
      <c r="R72" s="8" t="s">
        <v>36</v>
      </c>
      <c r="S72" s="9">
        <f t="shared" si="8"/>
        <v>0.13700000000000001</v>
      </c>
      <c r="T72" s="9">
        <f t="shared" si="9"/>
        <v>0.39100000000000001</v>
      </c>
      <c r="U72" s="8">
        <v>1644</v>
      </c>
      <c r="V72" s="8">
        <v>4692</v>
      </c>
      <c r="W72" s="9">
        <f t="shared" si="10"/>
        <v>137</v>
      </c>
      <c r="X72" s="9">
        <f t="shared" si="11"/>
        <v>391</v>
      </c>
      <c r="Y72" s="9"/>
      <c r="Z72" s="8" t="s">
        <v>32</v>
      </c>
      <c r="AA72" s="8" t="s">
        <v>33</v>
      </c>
    </row>
    <row r="73" spans="1:27" x14ac:dyDescent="0.25">
      <c r="A73" s="8" t="s">
        <v>205</v>
      </c>
      <c r="B73" s="8" t="s">
        <v>24</v>
      </c>
      <c r="C73" s="8" t="s">
        <v>24</v>
      </c>
      <c r="D73" s="8" t="s">
        <v>25</v>
      </c>
      <c r="E73" s="8" t="s">
        <v>206</v>
      </c>
      <c r="F73" s="8" t="s">
        <v>207</v>
      </c>
      <c r="G73" s="8" t="s">
        <v>24</v>
      </c>
      <c r="H73" s="8" t="s">
        <v>24</v>
      </c>
      <c r="I73" s="8" t="s">
        <v>25</v>
      </c>
      <c r="J73" s="8" t="s">
        <v>206</v>
      </c>
      <c r="K73" s="8" t="s">
        <v>205</v>
      </c>
      <c r="L73" s="8" t="s">
        <v>212</v>
      </c>
      <c r="M73" s="8" t="s">
        <v>214</v>
      </c>
      <c r="N73" s="8" t="s">
        <v>55</v>
      </c>
      <c r="O73" s="8" t="s">
        <v>25</v>
      </c>
      <c r="P73" s="8" t="s">
        <v>24</v>
      </c>
      <c r="Q73" s="8"/>
      <c r="R73" s="8" t="s">
        <v>31</v>
      </c>
      <c r="S73" s="9">
        <f t="shared" si="8"/>
        <v>0.73399999999999999</v>
      </c>
      <c r="T73" s="9">
        <f t="shared" si="9"/>
        <v>0</v>
      </c>
      <c r="U73" s="8">
        <v>8808</v>
      </c>
      <c r="V73" s="8">
        <v>0</v>
      </c>
      <c r="W73" s="9">
        <f t="shared" si="10"/>
        <v>734</v>
      </c>
      <c r="X73" s="9">
        <f t="shared" si="11"/>
        <v>0</v>
      </c>
      <c r="Y73" s="9"/>
      <c r="Z73" s="8" t="s">
        <v>32</v>
      </c>
      <c r="AA73" s="8" t="s">
        <v>33</v>
      </c>
    </row>
    <row r="74" spans="1:27" x14ac:dyDescent="0.25">
      <c r="A74" s="8" t="s">
        <v>215</v>
      </c>
      <c r="B74" s="8" t="s">
        <v>24</v>
      </c>
      <c r="C74" s="8" t="s">
        <v>24</v>
      </c>
      <c r="D74" s="8" t="s">
        <v>25</v>
      </c>
      <c r="E74" s="8" t="s">
        <v>216</v>
      </c>
      <c r="F74" s="8" t="s">
        <v>217</v>
      </c>
      <c r="G74" s="8" t="s">
        <v>24</v>
      </c>
      <c r="H74" s="8" t="s">
        <v>24</v>
      </c>
      <c r="I74" s="8" t="s">
        <v>25</v>
      </c>
      <c r="J74" s="8" t="s">
        <v>216</v>
      </c>
      <c r="K74" s="8" t="s">
        <v>215</v>
      </c>
      <c r="L74" s="8" t="s">
        <v>218</v>
      </c>
      <c r="M74" s="8" t="s">
        <v>219</v>
      </c>
      <c r="N74" s="8" t="s">
        <v>24</v>
      </c>
      <c r="O74" s="8" t="s">
        <v>25</v>
      </c>
      <c r="P74" s="8" t="s">
        <v>24</v>
      </c>
      <c r="Q74" s="8" t="s">
        <v>216</v>
      </c>
      <c r="R74" s="8" t="s">
        <v>36</v>
      </c>
      <c r="S74" s="9">
        <f t="shared" si="8"/>
        <v>0.27400000000000002</v>
      </c>
      <c r="T74" s="9">
        <f t="shared" si="9"/>
        <v>0.85199999999999998</v>
      </c>
      <c r="U74" s="8">
        <v>3288</v>
      </c>
      <c r="V74" s="8">
        <v>10224</v>
      </c>
      <c r="W74" s="9">
        <f t="shared" si="10"/>
        <v>274</v>
      </c>
      <c r="X74" s="9">
        <f t="shared" si="11"/>
        <v>852</v>
      </c>
      <c r="Y74" s="9"/>
      <c r="Z74" s="8" t="s">
        <v>32</v>
      </c>
      <c r="AA74" s="8" t="s">
        <v>33</v>
      </c>
    </row>
    <row r="75" spans="1:27" x14ac:dyDescent="0.25">
      <c r="A75" s="8" t="s">
        <v>215</v>
      </c>
      <c r="B75" s="8" t="s">
        <v>24</v>
      </c>
      <c r="C75" s="8" t="s">
        <v>24</v>
      </c>
      <c r="D75" s="8" t="s">
        <v>25</v>
      </c>
      <c r="E75" s="8" t="s">
        <v>216</v>
      </c>
      <c r="F75" s="8" t="s">
        <v>217</v>
      </c>
      <c r="G75" s="8" t="s">
        <v>24</v>
      </c>
      <c r="H75" s="8" t="s">
        <v>24</v>
      </c>
      <c r="I75" s="8" t="s">
        <v>25</v>
      </c>
      <c r="J75" s="8" t="s">
        <v>216</v>
      </c>
      <c r="K75" s="8" t="s">
        <v>215</v>
      </c>
      <c r="L75" s="8" t="s">
        <v>218</v>
      </c>
      <c r="M75" s="8" t="s">
        <v>220</v>
      </c>
      <c r="N75" s="8" t="s">
        <v>24</v>
      </c>
      <c r="O75" s="8" t="s">
        <v>25</v>
      </c>
      <c r="P75" s="8" t="s">
        <v>24</v>
      </c>
      <c r="Q75" s="8" t="s">
        <v>216</v>
      </c>
      <c r="R75" s="8" t="s">
        <v>36</v>
      </c>
      <c r="S75" s="9">
        <f t="shared" si="8"/>
        <v>3.833333333333333E-2</v>
      </c>
      <c r="T75" s="9">
        <f t="shared" si="9"/>
        <v>0.16133333333333333</v>
      </c>
      <c r="U75" s="8">
        <v>460</v>
      </c>
      <c r="V75" s="8">
        <v>1936</v>
      </c>
      <c r="W75" s="9">
        <f t="shared" si="10"/>
        <v>38.333333333333336</v>
      </c>
      <c r="X75" s="9">
        <f t="shared" si="11"/>
        <v>161.33333333333334</v>
      </c>
      <c r="Y75" s="9"/>
      <c r="Z75" s="8" t="s">
        <v>32</v>
      </c>
      <c r="AA75" s="8" t="s">
        <v>33</v>
      </c>
    </row>
    <row r="76" spans="1:27" x14ac:dyDescent="0.25">
      <c r="A76" s="8" t="s">
        <v>221</v>
      </c>
      <c r="B76" s="8" t="s">
        <v>24</v>
      </c>
      <c r="C76" s="8" t="s">
        <v>24</v>
      </c>
      <c r="D76" s="8" t="s">
        <v>25</v>
      </c>
      <c r="E76" s="8" t="s">
        <v>222</v>
      </c>
      <c r="F76" s="8" t="s">
        <v>223</v>
      </c>
      <c r="G76" s="8" t="s">
        <v>24</v>
      </c>
      <c r="H76" s="8" t="s">
        <v>24</v>
      </c>
      <c r="I76" s="8" t="s">
        <v>25</v>
      </c>
      <c r="J76" s="8" t="s">
        <v>222</v>
      </c>
      <c r="K76" s="8" t="s">
        <v>221</v>
      </c>
      <c r="L76" s="8" t="s">
        <v>224</v>
      </c>
      <c r="M76" s="8" t="s">
        <v>225</v>
      </c>
      <c r="N76" s="8" t="s">
        <v>24</v>
      </c>
      <c r="O76" s="8" t="s">
        <v>25</v>
      </c>
      <c r="P76" s="8" t="s">
        <v>24</v>
      </c>
      <c r="Q76" s="8" t="s">
        <v>222</v>
      </c>
      <c r="R76" s="8" t="s">
        <v>36</v>
      </c>
      <c r="S76" s="9">
        <f t="shared" si="8"/>
        <v>8.9333333333333334E-2</v>
      </c>
      <c r="T76" s="9">
        <f t="shared" si="9"/>
        <v>0.25733333333333336</v>
      </c>
      <c r="U76" s="8">
        <v>1072</v>
      </c>
      <c r="V76" s="8">
        <v>3088</v>
      </c>
      <c r="W76" s="9">
        <f t="shared" si="10"/>
        <v>89.333333333333329</v>
      </c>
      <c r="X76" s="9">
        <f t="shared" si="11"/>
        <v>257.33333333333331</v>
      </c>
      <c r="Y76" s="9"/>
      <c r="Z76" s="8" t="s">
        <v>32</v>
      </c>
      <c r="AA76" s="8" t="s">
        <v>33</v>
      </c>
    </row>
    <row r="77" spans="1:27" x14ac:dyDescent="0.25">
      <c r="A77" s="8" t="s">
        <v>221</v>
      </c>
      <c r="B77" s="8" t="s">
        <v>24</v>
      </c>
      <c r="C77" s="8" t="s">
        <v>24</v>
      </c>
      <c r="D77" s="8" t="s">
        <v>25</v>
      </c>
      <c r="E77" s="8" t="s">
        <v>222</v>
      </c>
      <c r="F77" s="8" t="s">
        <v>223</v>
      </c>
      <c r="G77" s="8" t="s">
        <v>24</v>
      </c>
      <c r="H77" s="8" t="s">
        <v>24</v>
      </c>
      <c r="I77" s="8" t="s">
        <v>25</v>
      </c>
      <c r="J77" s="8" t="s">
        <v>222</v>
      </c>
      <c r="K77" s="8" t="s">
        <v>221</v>
      </c>
      <c r="L77" s="8" t="s">
        <v>224</v>
      </c>
      <c r="M77" s="8" t="s">
        <v>226</v>
      </c>
      <c r="N77" s="8" t="s">
        <v>24</v>
      </c>
      <c r="O77" s="8" t="s">
        <v>25</v>
      </c>
      <c r="P77" s="8" t="s">
        <v>24</v>
      </c>
      <c r="Q77" s="8" t="s">
        <v>227</v>
      </c>
      <c r="R77" s="8" t="s">
        <v>36</v>
      </c>
      <c r="S77" s="9">
        <f t="shared" si="8"/>
        <v>0.2</v>
      </c>
      <c r="T77" s="9">
        <f t="shared" si="9"/>
        <v>0.8</v>
      </c>
      <c r="U77" s="8">
        <v>2400</v>
      </c>
      <c r="V77" s="8">
        <v>9600</v>
      </c>
      <c r="W77" s="9">
        <f t="shared" si="10"/>
        <v>200</v>
      </c>
      <c r="X77" s="9">
        <f t="shared" si="11"/>
        <v>800</v>
      </c>
      <c r="Y77" s="9"/>
      <c r="Z77" s="8" t="s">
        <v>32</v>
      </c>
      <c r="AA77" s="8" t="s">
        <v>33</v>
      </c>
    </row>
    <row r="78" spans="1:27" x14ac:dyDescent="0.25">
      <c r="A78" s="8" t="s">
        <v>221</v>
      </c>
      <c r="B78" s="8" t="s">
        <v>24</v>
      </c>
      <c r="C78" s="8" t="s">
        <v>24</v>
      </c>
      <c r="D78" s="8" t="s">
        <v>25</v>
      </c>
      <c r="E78" s="8" t="s">
        <v>222</v>
      </c>
      <c r="F78" s="8" t="s">
        <v>223</v>
      </c>
      <c r="G78" s="8" t="s">
        <v>24</v>
      </c>
      <c r="H78" s="8" t="s">
        <v>24</v>
      </c>
      <c r="I78" s="8" t="s">
        <v>25</v>
      </c>
      <c r="J78" s="8" t="s">
        <v>222</v>
      </c>
      <c r="K78" s="8" t="s">
        <v>221</v>
      </c>
      <c r="L78" s="8" t="s">
        <v>224</v>
      </c>
      <c r="M78" s="8" t="s">
        <v>228</v>
      </c>
      <c r="N78" s="8" t="s">
        <v>24</v>
      </c>
      <c r="O78" s="8" t="s">
        <v>25</v>
      </c>
      <c r="P78" s="8" t="s">
        <v>24</v>
      </c>
      <c r="Q78" s="8" t="s">
        <v>229</v>
      </c>
      <c r="R78" s="8" t="s">
        <v>36</v>
      </c>
      <c r="S78" s="9">
        <f t="shared" si="8"/>
        <v>0.10833333333333334</v>
      </c>
      <c r="T78" s="9">
        <f t="shared" si="9"/>
        <v>0.26100000000000001</v>
      </c>
      <c r="U78">
        <v>1300</v>
      </c>
      <c r="V78">
        <v>3132</v>
      </c>
      <c r="W78" s="9">
        <f t="shared" si="10"/>
        <v>108.33333333333333</v>
      </c>
      <c r="X78" s="9">
        <f t="shared" si="11"/>
        <v>261</v>
      </c>
      <c r="Y78" s="9"/>
      <c r="Z78" s="8" t="s">
        <v>32</v>
      </c>
      <c r="AA78" s="8" t="s">
        <v>33</v>
      </c>
    </row>
    <row r="79" spans="1:27" x14ac:dyDescent="0.25">
      <c r="A79" s="8" t="s">
        <v>23</v>
      </c>
      <c r="B79" s="8" t="s">
        <v>24</v>
      </c>
      <c r="C79" s="8" t="s">
        <v>24</v>
      </c>
      <c r="D79" s="8" t="s">
        <v>25</v>
      </c>
      <c r="E79" s="8" t="s">
        <v>26</v>
      </c>
      <c r="F79" s="8" t="s">
        <v>27</v>
      </c>
      <c r="G79" s="8" t="s">
        <v>24</v>
      </c>
      <c r="H79" s="8" t="s">
        <v>24</v>
      </c>
      <c r="I79" s="8" t="s">
        <v>25</v>
      </c>
      <c r="J79" s="8" t="s">
        <v>26</v>
      </c>
      <c r="K79" s="8" t="s">
        <v>23</v>
      </c>
      <c r="L79" s="8" t="s">
        <v>230</v>
      </c>
      <c r="M79" s="8" t="s">
        <v>231</v>
      </c>
      <c r="N79" s="8" t="s">
        <v>77</v>
      </c>
      <c r="O79" s="8" t="s">
        <v>25</v>
      </c>
      <c r="P79" s="8" t="s">
        <v>24</v>
      </c>
      <c r="Q79" s="8" t="s">
        <v>232</v>
      </c>
      <c r="R79" s="8" t="s">
        <v>31</v>
      </c>
      <c r="S79" s="9">
        <f t="shared" si="8"/>
        <v>2.7833333333333335E-2</v>
      </c>
      <c r="T79" s="9">
        <f t="shared" si="9"/>
        <v>0</v>
      </c>
      <c r="U79" s="8">
        <v>334</v>
      </c>
      <c r="V79" s="8">
        <v>0</v>
      </c>
      <c r="W79" s="9">
        <f t="shared" si="10"/>
        <v>27.833333333333332</v>
      </c>
      <c r="X79" s="9">
        <f t="shared" si="11"/>
        <v>0</v>
      </c>
      <c r="Y79" s="9"/>
      <c r="Z79" s="8" t="s">
        <v>32</v>
      </c>
      <c r="AA79" s="8" t="s">
        <v>33</v>
      </c>
    </row>
    <row r="80" spans="1:27" x14ac:dyDescent="0.25">
      <c r="A80" s="8" t="s">
        <v>23</v>
      </c>
      <c r="B80" s="8" t="s">
        <v>24</v>
      </c>
      <c r="C80" s="8" t="s">
        <v>24</v>
      </c>
      <c r="D80" s="8" t="s">
        <v>25</v>
      </c>
      <c r="E80" s="8" t="s">
        <v>26</v>
      </c>
      <c r="F80" s="8" t="s">
        <v>27</v>
      </c>
      <c r="G80" s="8" t="s">
        <v>24</v>
      </c>
      <c r="H80" s="8" t="s">
        <v>24</v>
      </c>
      <c r="I80" s="8" t="s">
        <v>25</v>
      </c>
      <c r="J80" s="8" t="s">
        <v>26</v>
      </c>
      <c r="K80" s="8" t="s">
        <v>23</v>
      </c>
      <c r="L80" s="8" t="s">
        <v>233</v>
      </c>
      <c r="M80" s="8" t="s">
        <v>234</v>
      </c>
      <c r="N80" s="8" t="s">
        <v>77</v>
      </c>
      <c r="O80" s="8" t="s">
        <v>25</v>
      </c>
      <c r="P80" s="8" t="s">
        <v>24</v>
      </c>
      <c r="Q80" s="8" t="s">
        <v>235</v>
      </c>
      <c r="R80" s="8" t="s">
        <v>31</v>
      </c>
      <c r="S80" s="9">
        <f t="shared" si="8"/>
        <v>7.7499999999999999E-3</v>
      </c>
      <c r="T80" s="9">
        <f t="shared" si="9"/>
        <v>0</v>
      </c>
      <c r="U80" s="8">
        <v>93</v>
      </c>
      <c r="V80" s="8">
        <v>0</v>
      </c>
      <c r="W80" s="9">
        <f t="shared" si="10"/>
        <v>7.75</v>
      </c>
      <c r="X80" s="9">
        <f t="shared" si="11"/>
        <v>0</v>
      </c>
      <c r="Y80" s="9"/>
      <c r="Z80" s="8" t="s">
        <v>32</v>
      </c>
      <c r="AA80" s="8" t="s">
        <v>33</v>
      </c>
    </row>
    <row r="81" spans="1:28" x14ac:dyDescent="0.25">
      <c r="A81" s="8" t="s">
        <v>23</v>
      </c>
      <c r="B81" s="8" t="s">
        <v>24</v>
      </c>
      <c r="C81" s="8" t="s">
        <v>24</v>
      </c>
      <c r="D81" s="8" t="s">
        <v>25</v>
      </c>
      <c r="E81" s="8" t="s">
        <v>26</v>
      </c>
      <c r="F81" s="8" t="s">
        <v>27</v>
      </c>
      <c r="G81" s="8" t="s">
        <v>24</v>
      </c>
      <c r="H81" s="8" t="s">
        <v>24</v>
      </c>
      <c r="I81" s="8" t="s">
        <v>25</v>
      </c>
      <c r="J81" s="8" t="s">
        <v>26</v>
      </c>
      <c r="K81" s="8" t="s">
        <v>23</v>
      </c>
      <c r="L81" s="8" t="s">
        <v>236</v>
      </c>
      <c r="M81" s="8" t="s">
        <v>237</v>
      </c>
      <c r="N81" s="8" t="s">
        <v>77</v>
      </c>
      <c r="O81" s="8" t="s">
        <v>25</v>
      </c>
      <c r="P81" s="8" t="s">
        <v>24</v>
      </c>
      <c r="Q81" s="8" t="s">
        <v>232</v>
      </c>
      <c r="R81" s="8" t="s">
        <v>31</v>
      </c>
      <c r="S81" s="9">
        <f t="shared" si="8"/>
        <v>2.6166666666666668E-2</v>
      </c>
      <c r="T81" s="9">
        <f t="shared" si="9"/>
        <v>0</v>
      </c>
      <c r="U81" s="8">
        <v>314</v>
      </c>
      <c r="V81" s="8">
        <v>0</v>
      </c>
      <c r="W81" s="9">
        <f t="shared" si="10"/>
        <v>26.166666666666668</v>
      </c>
      <c r="X81" s="9">
        <f t="shared" si="11"/>
        <v>0</v>
      </c>
      <c r="Y81" s="9"/>
      <c r="Z81" s="8" t="s">
        <v>32</v>
      </c>
      <c r="AA81" s="8" t="s">
        <v>33</v>
      </c>
    </row>
    <row r="82" spans="1:28" x14ac:dyDescent="0.25">
      <c r="A82" s="8" t="s">
        <v>23</v>
      </c>
      <c r="B82" s="8" t="s">
        <v>24</v>
      </c>
      <c r="C82" s="8" t="s">
        <v>24</v>
      </c>
      <c r="D82" s="8" t="s">
        <v>25</v>
      </c>
      <c r="E82" s="8" t="s">
        <v>26</v>
      </c>
      <c r="F82" s="8" t="s">
        <v>27</v>
      </c>
      <c r="G82" s="8" t="s">
        <v>24</v>
      </c>
      <c r="H82" s="8" t="s">
        <v>24</v>
      </c>
      <c r="I82" s="8" t="s">
        <v>25</v>
      </c>
      <c r="J82" s="8" t="s">
        <v>26</v>
      </c>
      <c r="K82" s="8" t="s">
        <v>23</v>
      </c>
      <c r="L82" s="8" t="s">
        <v>238</v>
      </c>
      <c r="M82" s="8" t="s">
        <v>239</v>
      </c>
      <c r="N82" s="8" t="s">
        <v>77</v>
      </c>
      <c r="O82" s="8" t="s">
        <v>25</v>
      </c>
      <c r="P82" s="8" t="s">
        <v>24</v>
      </c>
      <c r="Q82" s="8" t="s">
        <v>235</v>
      </c>
      <c r="R82" s="8" t="s">
        <v>31</v>
      </c>
      <c r="S82" s="9">
        <f t="shared" si="8"/>
        <v>4.2416666666666665E-2</v>
      </c>
      <c r="T82" s="9">
        <f t="shared" si="9"/>
        <v>0</v>
      </c>
      <c r="U82" s="8">
        <v>509</v>
      </c>
      <c r="V82" s="8">
        <v>0</v>
      </c>
      <c r="W82" s="9">
        <f t="shared" si="10"/>
        <v>42.416666666666664</v>
      </c>
      <c r="X82" s="9">
        <f t="shared" si="11"/>
        <v>0</v>
      </c>
      <c r="Y82" s="9"/>
      <c r="Z82" s="8" t="s">
        <v>32</v>
      </c>
      <c r="AA82" s="8" t="s">
        <v>33</v>
      </c>
    </row>
    <row r="83" spans="1:28" x14ac:dyDescent="0.25">
      <c r="A83" s="8" t="s">
        <v>23</v>
      </c>
      <c r="B83" s="8" t="s">
        <v>24</v>
      </c>
      <c r="C83" s="8" t="s">
        <v>24</v>
      </c>
      <c r="D83" s="8" t="s">
        <v>25</v>
      </c>
      <c r="E83" s="8" t="s">
        <v>26</v>
      </c>
      <c r="F83" s="8" t="s">
        <v>27</v>
      </c>
      <c r="G83" s="8" t="s">
        <v>24</v>
      </c>
      <c r="H83" s="8" t="s">
        <v>24</v>
      </c>
      <c r="I83" s="8" t="s">
        <v>25</v>
      </c>
      <c r="J83" s="8" t="s">
        <v>26</v>
      </c>
      <c r="K83" s="8" t="s">
        <v>23</v>
      </c>
      <c r="L83" s="8" t="s">
        <v>116</v>
      </c>
      <c r="M83" s="8" t="s">
        <v>240</v>
      </c>
      <c r="N83" s="8" t="s">
        <v>241</v>
      </c>
      <c r="O83" s="8" t="s">
        <v>25</v>
      </c>
      <c r="P83" s="8" t="s">
        <v>24</v>
      </c>
      <c r="Q83" s="8" t="s">
        <v>46</v>
      </c>
      <c r="R83" s="8" t="s">
        <v>36</v>
      </c>
      <c r="S83" s="9">
        <f t="shared" si="8"/>
        <v>2.1499999999999998E-2</v>
      </c>
      <c r="T83" s="9">
        <f t="shared" si="9"/>
        <v>4.2916666666666665E-2</v>
      </c>
      <c r="U83" s="8">
        <v>258</v>
      </c>
      <c r="V83" s="8">
        <v>515</v>
      </c>
      <c r="W83" s="9">
        <f t="shared" si="10"/>
        <v>21.5</v>
      </c>
      <c r="X83" s="9">
        <f t="shared" si="11"/>
        <v>42.916666666666664</v>
      </c>
      <c r="Y83" s="9"/>
      <c r="Z83" s="8" t="s">
        <v>32</v>
      </c>
      <c r="AA83" s="8" t="s">
        <v>33</v>
      </c>
    </row>
    <row r="84" spans="1:28" x14ac:dyDescent="0.25">
      <c r="A84" s="8" t="s">
        <v>23</v>
      </c>
      <c r="B84" s="8" t="s">
        <v>24</v>
      </c>
      <c r="C84" s="8" t="s">
        <v>24</v>
      </c>
      <c r="D84" s="8" t="s">
        <v>25</v>
      </c>
      <c r="E84" s="8" t="s">
        <v>26</v>
      </c>
      <c r="F84" s="8" t="s">
        <v>27</v>
      </c>
      <c r="G84" s="8" t="s">
        <v>24</v>
      </c>
      <c r="H84" s="8" t="s">
        <v>24</v>
      </c>
      <c r="I84" s="8" t="s">
        <v>25</v>
      </c>
      <c r="J84" s="8" t="s">
        <v>26</v>
      </c>
      <c r="K84" s="8" t="s">
        <v>23</v>
      </c>
      <c r="L84" s="8" t="s">
        <v>242</v>
      </c>
      <c r="M84" s="8" t="s">
        <v>243</v>
      </c>
      <c r="N84" s="8" t="s">
        <v>24</v>
      </c>
      <c r="O84" s="8" t="s">
        <v>25</v>
      </c>
      <c r="P84" s="8" t="s">
        <v>24</v>
      </c>
      <c r="Q84" s="8" t="s">
        <v>30</v>
      </c>
      <c r="R84" s="8" t="s">
        <v>31</v>
      </c>
      <c r="S84" s="9">
        <f t="shared" si="8"/>
        <v>5.2999999999999999E-2</v>
      </c>
      <c r="T84" s="9">
        <f t="shared" si="9"/>
        <v>0</v>
      </c>
      <c r="U84" s="8">
        <v>636</v>
      </c>
      <c r="V84" s="8">
        <v>0</v>
      </c>
      <c r="W84" s="9">
        <f t="shared" si="10"/>
        <v>53</v>
      </c>
      <c r="X84" s="9">
        <f t="shared" si="11"/>
        <v>0</v>
      </c>
      <c r="Y84" s="9"/>
      <c r="Z84" s="8" t="s">
        <v>32</v>
      </c>
      <c r="AA84" s="8" t="s">
        <v>33</v>
      </c>
    </row>
    <row r="85" spans="1:28" x14ac:dyDescent="0.25">
      <c r="A85" s="8" t="s">
        <v>23</v>
      </c>
      <c r="B85" s="8" t="s">
        <v>24</v>
      </c>
      <c r="C85" s="8" t="s">
        <v>24</v>
      </c>
      <c r="D85" s="8" t="s">
        <v>25</v>
      </c>
      <c r="E85" s="8" t="s">
        <v>26</v>
      </c>
      <c r="F85" s="8" t="s">
        <v>27</v>
      </c>
      <c r="G85" s="8" t="s">
        <v>24</v>
      </c>
      <c r="H85" s="8" t="s">
        <v>24</v>
      </c>
      <c r="I85" s="8" t="s">
        <v>25</v>
      </c>
      <c r="J85" s="8" t="s">
        <v>26</v>
      </c>
      <c r="K85" s="8" t="s">
        <v>23</v>
      </c>
      <c r="L85" s="8" t="s">
        <v>244</v>
      </c>
      <c r="M85" s="8" t="s">
        <v>245</v>
      </c>
      <c r="N85" s="8" t="s">
        <v>24</v>
      </c>
      <c r="O85" s="8" t="s">
        <v>25</v>
      </c>
      <c r="P85" s="8" t="s">
        <v>24</v>
      </c>
      <c r="Q85" s="8" t="s">
        <v>30</v>
      </c>
      <c r="R85" s="8" t="s">
        <v>31</v>
      </c>
      <c r="S85" s="9">
        <f t="shared" si="8"/>
        <v>1.0333333333333334</v>
      </c>
      <c r="T85" s="9">
        <f t="shared" si="9"/>
        <v>0</v>
      </c>
      <c r="U85" s="8">
        <v>12400</v>
      </c>
      <c r="V85" s="8">
        <v>0</v>
      </c>
      <c r="W85" s="9">
        <f t="shared" si="10"/>
        <v>1033.3333333333333</v>
      </c>
      <c r="X85" s="9">
        <f t="shared" si="11"/>
        <v>0</v>
      </c>
      <c r="Y85" s="9"/>
      <c r="Z85" s="8" t="s">
        <v>32</v>
      </c>
      <c r="AA85" s="8" t="s">
        <v>33</v>
      </c>
    </row>
    <row r="86" spans="1:28" x14ac:dyDescent="0.25">
      <c r="A86" s="8" t="s">
        <v>23</v>
      </c>
      <c r="B86" s="8" t="s">
        <v>24</v>
      </c>
      <c r="C86" s="8" t="s">
        <v>24</v>
      </c>
      <c r="D86" s="8" t="s">
        <v>25</v>
      </c>
      <c r="E86" s="8" t="s">
        <v>26</v>
      </c>
      <c r="F86" s="8" t="s">
        <v>27</v>
      </c>
      <c r="G86" s="8" t="s">
        <v>24</v>
      </c>
      <c r="H86" s="8" t="s">
        <v>24</v>
      </c>
      <c r="I86" s="8" t="s">
        <v>25</v>
      </c>
      <c r="J86" s="8" t="s">
        <v>26</v>
      </c>
      <c r="K86" s="8" t="s">
        <v>23</v>
      </c>
      <c r="L86" s="8" t="s">
        <v>116</v>
      </c>
      <c r="M86" s="8" t="s">
        <v>246</v>
      </c>
      <c r="N86" s="8" t="s">
        <v>90</v>
      </c>
      <c r="O86" s="8" t="s">
        <v>25</v>
      </c>
      <c r="P86" s="8" t="s">
        <v>24</v>
      </c>
      <c r="Q86" s="8" t="s">
        <v>95</v>
      </c>
      <c r="R86" s="8" t="s">
        <v>36</v>
      </c>
      <c r="S86" s="9">
        <f t="shared" si="8"/>
        <v>4.4249999999999998E-2</v>
      </c>
      <c r="T86" s="9">
        <f t="shared" si="9"/>
        <v>8.8333333333333333E-2</v>
      </c>
      <c r="U86" s="8">
        <v>531</v>
      </c>
      <c r="V86" s="8">
        <v>1060</v>
      </c>
      <c r="W86" s="9">
        <f t="shared" si="10"/>
        <v>44.25</v>
      </c>
      <c r="X86" s="9">
        <f t="shared" si="11"/>
        <v>88.333333333333329</v>
      </c>
      <c r="Y86" s="9"/>
      <c r="Z86" s="8" t="s">
        <v>32</v>
      </c>
      <c r="AA86" s="8" t="s">
        <v>33</v>
      </c>
    </row>
    <row r="87" spans="1:28" x14ac:dyDescent="0.25">
      <c r="A87" s="8" t="s">
        <v>23</v>
      </c>
      <c r="B87" s="8" t="s">
        <v>24</v>
      </c>
      <c r="C87" s="8" t="s">
        <v>24</v>
      </c>
      <c r="D87" s="8" t="s">
        <v>25</v>
      </c>
      <c r="E87" s="8" t="s">
        <v>26</v>
      </c>
      <c r="F87" s="8" t="s">
        <v>27</v>
      </c>
      <c r="G87" s="8" t="s">
        <v>24</v>
      </c>
      <c r="H87" s="8" t="s">
        <v>24</v>
      </c>
      <c r="I87" s="8" t="s">
        <v>25</v>
      </c>
      <c r="J87" s="8" t="s">
        <v>26</v>
      </c>
      <c r="K87" s="8" t="s">
        <v>23</v>
      </c>
      <c r="L87" s="8" t="s">
        <v>247</v>
      </c>
      <c r="M87" s="8" t="s">
        <v>248</v>
      </c>
      <c r="N87" s="8" t="s">
        <v>77</v>
      </c>
      <c r="O87" s="8" t="s">
        <v>25</v>
      </c>
      <c r="P87" s="8" t="s">
        <v>24</v>
      </c>
      <c r="Q87" s="8" t="s">
        <v>232</v>
      </c>
      <c r="R87" s="8" t="s">
        <v>31</v>
      </c>
      <c r="S87" s="9">
        <f t="shared" si="8"/>
        <v>2.6166666666666668E-2</v>
      </c>
      <c r="T87" s="9">
        <f t="shared" si="9"/>
        <v>0</v>
      </c>
      <c r="U87" s="8">
        <v>314</v>
      </c>
      <c r="V87" s="8">
        <v>0</v>
      </c>
      <c r="W87" s="9">
        <f t="shared" si="10"/>
        <v>26.166666666666668</v>
      </c>
      <c r="X87" s="9">
        <f t="shared" si="11"/>
        <v>0</v>
      </c>
      <c r="Y87" s="9"/>
      <c r="Z87" s="8" t="s">
        <v>32</v>
      </c>
      <c r="AA87" s="8" t="s">
        <v>33</v>
      </c>
    </row>
    <row r="88" spans="1:28" x14ac:dyDescent="0.25">
      <c r="A88" s="8" t="s">
        <v>23</v>
      </c>
      <c r="B88" s="8" t="s">
        <v>24</v>
      </c>
      <c r="C88" s="8" t="s">
        <v>24</v>
      </c>
      <c r="D88" s="8" t="s">
        <v>25</v>
      </c>
      <c r="E88" s="8" t="s">
        <v>26</v>
      </c>
      <c r="F88" s="8" t="s">
        <v>27</v>
      </c>
      <c r="G88" s="8" t="s">
        <v>24</v>
      </c>
      <c r="H88" s="8" t="s">
        <v>24</v>
      </c>
      <c r="I88" s="8" t="s">
        <v>25</v>
      </c>
      <c r="J88" s="8" t="s">
        <v>26</v>
      </c>
      <c r="K88" s="8" t="s">
        <v>23</v>
      </c>
      <c r="L88" s="8" t="s">
        <v>249</v>
      </c>
      <c r="M88" s="8" t="s">
        <v>250</v>
      </c>
      <c r="N88" s="8" t="s">
        <v>251</v>
      </c>
      <c r="O88" s="8" t="s">
        <v>25</v>
      </c>
      <c r="P88" s="8" t="s">
        <v>24</v>
      </c>
      <c r="Q88" s="8" t="s">
        <v>252</v>
      </c>
      <c r="R88" s="8" t="s">
        <v>31</v>
      </c>
      <c r="S88" s="9">
        <f t="shared" si="8"/>
        <v>0.35083333333333333</v>
      </c>
      <c r="T88" s="9">
        <f t="shared" si="9"/>
        <v>0</v>
      </c>
      <c r="U88" s="8">
        <v>4210</v>
      </c>
      <c r="V88" s="8">
        <v>0</v>
      </c>
      <c r="W88" s="9">
        <f t="shared" si="10"/>
        <v>350.83333333333331</v>
      </c>
      <c r="X88" s="9">
        <f t="shared" si="11"/>
        <v>0</v>
      </c>
      <c r="Y88" s="9"/>
      <c r="Z88" s="8" t="s">
        <v>32</v>
      </c>
      <c r="AA88" s="8" t="s">
        <v>33</v>
      </c>
    </row>
    <row r="89" spans="1:28" x14ac:dyDescent="0.25">
      <c r="A89" s="8" t="s">
        <v>23</v>
      </c>
      <c r="B89" s="8" t="s">
        <v>24</v>
      </c>
      <c r="C89" s="8" t="s">
        <v>24</v>
      </c>
      <c r="D89" s="8" t="s">
        <v>25</v>
      </c>
      <c r="E89" s="8" t="s">
        <v>26</v>
      </c>
      <c r="F89" s="8" t="s">
        <v>27</v>
      </c>
      <c r="G89" s="8" t="s">
        <v>24</v>
      </c>
      <c r="H89" s="8" t="s">
        <v>24</v>
      </c>
      <c r="I89" s="8" t="s">
        <v>25</v>
      </c>
      <c r="J89" s="8" t="s">
        <v>26</v>
      </c>
      <c r="K89" s="8" t="s">
        <v>23</v>
      </c>
      <c r="L89" s="8" t="s">
        <v>253</v>
      </c>
      <c r="M89" s="8" t="s">
        <v>254</v>
      </c>
      <c r="N89" s="8" t="s">
        <v>77</v>
      </c>
      <c r="O89" s="8" t="s">
        <v>25</v>
      </c>
      <c r="P89" s="8" t="s">
        <v>24</v>
      </c>
      <c r="Q89" s="8" t="s">
        <v>255</v>
      </c>
      <c r="R89" s="8" t="s">
        <v>31</v>
      </c>
      <c r="S89" s="9">
        <f t="shared" si="8"/>
        <v>0.30333333333333334</v>
      </c>
      <c r="T89" s="9">
        <f t="shared" si="9"/>
        <v>0</v>
      </c>
      <c r="U89" s="8">
        <v>3640</v>
      </c>
      <c r="V89" s="8">
        <v>0</v>
      </c>
      <c r="W89" s="9">
        <f t="shared" si="10"/>
        <v>303.33333333333331</v>
      </c>
      <c r="X89" s="9">
        <f t="shared" si="11"/>
        <v>0</v>
      </c>
      <c r="Y89" s="9"/>
      <c r="Z89" s="8" t="s">
        <v>32</v>
      </c>
      <c r="AA89" s="8" t="s">
        <v>33</v>
      </c>
    </row>
    <row r="90" spans="1:28" x14ac:dyDescent="0.25">
      <c r="A90" s="8" t="s">
        <v>23</v>
      </c>
      <c r="B90" s="8" t="s">
        <v>24</v>
      </c>
      <c r="C90" s="8" t="s">
        <v>24</v>
      </c>
      <c r="D90" s="8" t="s">
        <v>25</v>
      </c>
      <c r="E90" s="8" t="s">
        <v>26</v>
      </c>
      <c r="F90" s="8" t="s">
        <v>27</v>
      </c>
      <c r="G90" s="8" t="s">
        <v>24</v>
      </c>
      <c r="H90" s="8" t="s">
        <v>24</v>
      </c>
      <c r="I90" s="8" t="s">
        <v>25</v>
      </c>
      <c r="J90" s="8" t="s">
        <v>26</v>
      </c>
      <c r="K90" s="8" t="s">
        <v>23</v>
      </c>
      <c r="L90" s="8" t="s">
        <v>256</v>
      </c>
      <c r="M90" s="8" t="s">
        <v>257</v>
      </c>
      <c r="N90" s="8" t="s">
        <v>77</v>
      </c>
      <c r="O90" s="8" t="s">
        <v>25</v>
      </c>
      <c r="P90" s="8" t="s">
        <v>24</v>
      </c>
      <c r="Q90" s="8" t="s">
        <v>258</v>
      </c>
      <c r="R90" s="8" t="s">
        <v>31</v>
      </c>
      <c r="S90" s="9">
        <f t="shared" si="8"/>
        <v>0.35083333333333333</v>
      </c>
      <c r="T90" s="9">
        <f t="shared" si="9"/>
        <v>0</v>
      </c>
      <c r="U90" s="8">
        <v>4210</v>
      </c>
      <c r="V90" s="8">
        <v>0</v>
      </c>
      <c r="W90" s="9">
        <f t="shared" si="10"/>
        <v>350.83333333333331</v>
      </c>
      <c r="X90" s="9">
        <f t="shared" si="11"/>
        <v>0</v>
      </c>
      <c r="Y90" s="9"/>
      <c r="Z90" s="8" t="s">
        <v>32</v>
      </c>
      <c r="AA90" s="8" t="s">
        <v>33</v>
      </c>
    </row>
    <row r="91" spans="1:28" x14ac:dyDescent="0.25">
      <c r="A91" s="8" t="s">
        <v>23</v>
      </c>
      <c r="B91" s="8" t="s">
        <v>24</v>
      </c>
      <c r="C91" s="8" t="s">
        <v>24</v>
      </c>
      <c r="D91" s="8" t="s">
        <v>25</v>
      </c>
      <c r="E91" s="8" t="s">
        <v>26</v>
      </c>
      <c r="F91" s="8" t="s">
        <v>27</v>
      </c>
      <c r="G91" s="8" t="s">
        <v>24</v>
      </c>
      <c r="H91" s="8" t="s">
        <v>24</v>
      </c>
      <c r="I91" s="8" t="s">
        <v>25</v>
      </c>
      <c r="J91" s="8" t="s">
        <v>26</v>
      </c>
      <c r="K91" s="8" t="s">
        <v>23</v>
      </c>
      <c r="L91" s="8" t="s">
        <v>259</v>
      </c>
      <c r="M91" s="8" t="s">
        <v>260</v>
      </c>
      <c r="N91" s="8" t="s">
        <v>77</v>
      </c>
      <c r="O91" s="8" t="s">
        <v>25</v>
      </c>
      <c r="P91" s="8" t="s">
        <v>24</v>
      </c>
      <c r="Q91" s="8" t="s">
        <v>258</v>
      </c>
      <c r="R91" s="8" t="s">
        <v>31</v>
      </c>
      <c r="S91" s="9">
        <f t="shared" si="8"/>
        <v>0.30333333333333334</v>
      </c>
      <c r="T91" s="9">
        <f t="shared" si="9"/>
        <v>0</v>
      </c>
      <c r="U91" s="8">
        <v>3640</v>
      </c>
      <c r="V91" s="8">
        <v>0</v>
      </c>
      <c r="W91" s="9">
        <f t="shared" si="10"/>
        <v>303.33333333333331</v>
      </c>
      <c r="X91" s="9">
        <f t="shared" si="11"/>
        <v>0</v>
      </c>
      <c r="Y91" s="9"/>
      <c r="Z91" s="8" t="s">
        <v>32</v>
      </c>
      <c r="AA91" s="8" t="s">
        <v>33</v>
      </c>
    </row>
    <row r="92" spans="1:28" x14ac:dyDescent="0.25">
      <c r="A92" s="10" t="s">
        <v>23</v>
      </c>
      <c r="B92" s="10" t="s">
        <v>24</v>
      </c>
      <c r="C92" s="10" t="s">
        <v>24</v>
      </c>
      <c r="D92" s="10" t="s">
        <v>25</v>
      </c>
      <c r="E92" s="10" t="s">
        <v>26</v>
      </c>
      <c r="F92" s="10" t="s">
        <v>27</v>
      </c>
      <c r="G92" s="10" t="s">
        <v>24</v>
      </c>
      <c r="H92" s="10" t="s">
        <v>24</v>
      </c>
      <c r="I92" s="10" t="s">
        <v>25</v>
      </c>
      <c r="J92" s="10" t="s">
        <v>154</v>
      </c>
      <c r="K92" s="10" t="s">
        <v>155</v>
      </c>
      <c r="L92" s="10" t="s">
        <v>261</v>
      </c>
      <c r="M92" s="10" t="s">
        <v>262</v>
      </c>
      <c r="N92" s="10" t="s">
        <v>24</v>
      </c>
      <c r="O92" s="10" t="s">
        <v>25</v>
      </c>
      <c r="P92" s="10" t="s">
        <v>24</v>
      </c>
      <c r="Q92" s="10" t="s">
        <v>263</v>
      </c>
      <c r="R92" s="10" t="s">
        <v>36</v>
      </c>
      <c r="S92" s="9">
        <f t="shared" si="8"/>
        <v>0.30383333333333334</v>
      </c>
      <c r="T92" s="9">
        <f t="shared" si="9"/>
        <v>0.15191666666666667</v>
      </c>
      <c r="U92" s="10">
        <v>3646</v>
      </c>
      <c r="V92" s="10">
        <v>1823</v>
      </c>
      <c r="W92" s="9">
        <f t="shared" si="10"/>
        <v>303.83333333333331</v>
      </c>
      <c r="X92" s="9">
        <f t="shared" si="11"/>
        <v>151.91666666666666</v>
      </c>
      <c r="Y92" s="9"/>
      <c r="Z92" s="8" t="s">
        <v>32</v>
      </c>
      <c r="AA92" s="8" t="s">
        <v>33</v>
      </c>
    </row>
    <row r="93" spans="1:28" x14ac:dyDescent="0.25">
      <c r="A93" s="8" t="s">
        <v>23</v>
      </c>
      <c r="B93" s="8" t="s">
        <v>24</v>
      </c>
      <c r="C93" s="8" t="s">
        <v>24</v>
      </c>
      <c r="D93" s="8" t="s">
        <v>25</v>
      </c>
      <c r="E93" s="8" t="s">
        <v>26</v>
      </c>
      <c r="F93" s="11">
        <v>5971611631</v>
      </c>
      <c r="G93" s="8" t="s">
        <v>24</v>
      </c>
      <c r="H93" s="8" t="s">
        <v>24</v>
      </c>
      <c r="I93" s="8" t="s">
        <v>25</v>
      </c>
      <c r="J93" s="8" t="s">
        <v>154</v>
      </c>
      <c r="K93" s="8" t="s">
        <v>155</v>
      </c>
      <c r="L93" s="8" t="s">
        <v>264</v>
      </c>
      <c r="M93" s="12" t="s">
        <v>265</v>
      </c>
      <c r="N93" s="8" t="s">
        <v>24</v>
      </c>
      <c r="O93" s="8" t="s">
        <v>25</v>
      </c>
      <c r="P93" s="8" t="s">
        <v>24</v>
      </c>
      <c r="Q93" s="8" t="s">
        <v>266</v>
      </c>
      <c r="R93" s="8" t="s">
        <v>31</v>
      </c>
      <c r="S93" s="9">
        <f t="shared" si="8"/>
        <v>9.4999999999999998E-3</v>
      </c>
      <c r="T93" s="9">
        <f t="shared" si="9"/>
        <v>0</v>
      </c>
      <c r="U93" s="8">
        <v>114</v>
      </c>
      <c r="V93" s="8">
        <v>0</v>
      </c>
      <c r="W93" s="9">
        <f t="shared" si="10"/>
        <v>9.5</v>
      </c>
      <c r="X93" s="9">
        <f t="shared" si="11"/>
        <v>0</v>
      </c>
      <c r="Y93" s="9"/>
      <c r="Z93" s="8" t="s">
        <v>267</v>
      </c>
      <c r="AA93" s="8" t="s">
        <v>267</v>
      </c>
      <c r="AB93" s="13"/>
    </row>
    <row r="94" spans="1:28" ht="13.5" customHeight="1" x14ac:dyDescent="0.25">
      <c r="A94" s="8" t="s">
        <v>23</v>
      </c>
      <c r="B94" s="8" t="s">
        <v>24</v>
      </c>
      <c r="C94" s="8" t="s">
        <v>24</v>
      </c>
      <c r="D94" s="8" t="s">
        <v>25</v>
      </c>
      <c r="E94" s="8" t="s">
        <v>26</v>
      </c>
      <c r="F94" s="11">
        <v>5971611631</v>
      </c>
      <c r="G94" s="8" t="s">
        <v>24</v>
      </c>
      <c r="H94" s="8" t="s">
        <v>24</v>
      </c>
      <c r="I94" s="8" t="s">
        <v>25</v>
      </c>
      <c r="J94" s="8" t="s">
        <v>154</v>
      </c>
      <c r="K94" s="8" t="s">
        <v>155</v>
      </c>
      <c r="L94" s="14" t="s">
        <v>268</v>
      </c>
      <c r="M94" s="12" t="s">
        <v>269</v>
      </c>
      <c r="N94" s="8" t="s">
        <v>24</v>
      </c>
      <c r="O94" s="8" t="s">
        <v>25</v>
      </c>
      <c r="P94" s="8" t="s">
        <v>24</v>
      </c>
      <c r="Q94" s="15" t="s">
        <v>270</v>
      </c>
      <c r="R94" s="8" t="s">
        <v>31</v>
      </c>
      <c r="S94" s="9">
        <f t="shared" si="8"/>
        <v>1.01675</v>
      </c>
      <c r="T94" s="9">
        <f t="shared" si="9"/>
        <v>0</v>
      </c>
      <c r="U94" s="8">
        <v>12201</v>
      </c>
      <c r="V94" s="8">
        <v>0</v>
      </c>
      <c r="W94" s="9">
        <f t="shared" si="10"/>
        <v>1016.75</v>
      </c>
      <c r="X94" s="9">
        <f t="shared" si="11"/>
        <v>0</v>
      </c>
      <c r="Y94" s="9"/>
      <c r="Z94" s="8" t="s">
        <v>32</v>
      </c>
      <c r="AA94" s="8" t="s">
        <v>33</v>
      </c>
      <c r="AB94" s="13"/>
    </row>
    <row r="95" spans="1:28" x14ac:dyDescent="0.25">
      <c r="A95" s="8" t="s">
        <v>23</v>
      </c>
      <c r="B95" s="8" t="s">
        <v>24</v>
      </c>
      <c r="C95" s="8" t="s">
        <v>24</v>
      </c>
      <c r="D95" s="8" t="s">
        <v>25</v>
      </c>
      <c r="E95" s="8" t="s">
        <v>26</v>
      </c>
      <c r="F95" s="8" t="s">
        <v>27</v>
      </c>
      <c r="G95" s="8" t="s">
        <v>24</v>
      </c>
      <c r="H95" s="8" t="s">
        <v>24</v>
      </c>
      <c r="I95" s="8" t="s">
        <v>25</v>
      </c>
      <c r="J95" s="8" t="s">
        <v>26</v>
      </c>
      <c r="K95" s="8" t="s">
        <v>23</v>
      </c>
      <c r="L95" s="8" t="s">
        <v>271</v>
      </c>
      <c r="M95" s="8" t="s">
        <v>272</v>
      </c>
      <c r="N95" s="8" t="s">
        <v>45</v>
      </c>
      <c r="O95" s="8" t="s">
        <v>25</v>
      </c>
      <c r="P95" s="8" t="s">
        <v>24</v>
      </c>
      <c r="Q95" s="8" t="s">
        <v>273</v>
      </c>
      <c r="R95" s="8" t="s">
        <v>31</v>
      </c>
      <c r="S95" s="9">
        <f t="shared" si="8"/>
        <v>4.3333333333333335E-2</v>
      </c>
      <c r="T95" s="9">
        <f t="shared" si="9"/>
        <v>0</v>
      </c>
      <c r="U95" s="8">
        <v>520</v>
      </c>
      <c r="V95" s="8">
        <v>0</v>
      </c>
      <c r="W95" s="9">
        <f t="shared" si="10"/>
        <v>43.333333333333336</v>
      </c>
      <c r="X95" s="9">
        <f t="shared" si="11"/>
        <v>0</v>
      </c>
      <c r="Y95" s="9"/>
      <c r="Z95" s="8" t="s">
        <v>32</v>
      </c>
      <c r="AA95" s="8" t="s">
        <v>33</v>
      </c>
      <c r="AB95" s="13"/>
    </row>
    <row r="96" spans="1:28" x14ac:dyDescent="0.25">
      <c r="A96" s="8" t="s">
        <v>23</v>
      </c>
      <c r="B96" s="8" t="s">
        <v>24</v>
      </c>
      <c r="C96" s="8" t="s">
        <v>24</v>
      </c>
      <c r="D96" s="8" t="s">
        <v>25</v>
      </c>
      <c r="E96" s="8" t="s">
        <v>26</v>
      </c>
      <c r="F96" s="8" t="s">
        <v>27</v>
      </c>
      <c r="G96" s="8" t="s">
        <v>24</v>
      </c>
      <c r="H96" s="8" t="s">
        <v>24</v>
      </c>
      <c r="I96" s="8" t="s">
        <v>25</v>
      </c>
      <c r="J96" s="8" t="s">
        <v>26</v>
      </c>
      <c r="K96" s="8" t="s">
        <v>23</v>
      </c>
      <c r="L96" s="8" t="s">
        <v>274</v>
      </c>
      <c r="M96" s="8" t="s">
        <v>275</v>
      </c>
      <c r="N96" s="8" t="s">
        <v>24</v>
      </c>
      <c r="O96" s="8" t="s">
        <v>25</v>
      </c>
      <c r="P96" s="8" t="s">
        <v>24</v>
      </c>
      <c r="Q96" s="16" t="s">
        <v>276</v>
      </c>
      <c r="R96" s="8" t="s">
        <v>31</v>
      </c>
      <c r="S96" s="9">
        <f t="shared" si="8"/>
        <v>8.1666666666666658E-3</v>
      </c>
      <c r="T96" s="9">
        <f t="shared" si="9"/>
        <v>0</v>
      </c>
      <c r="U96" s="8">
        <v>98</v>
      </c>
      <c r="V96" s="8">
        <v>0</v>
      </c>
      <c r="W96" s="9">
        <f t="shared" si="10"/>
        <v>8.1666666666666661</v>
      </c>
      <c r="X96" s="9">
        <f t="shared" si="11"/>
        <v>0</v>
      </c>
      <c r="Y96" s="9"/>
      <c r="Z96" s="8" t="s">
        <v>267</v>
      </c>
      <c r="AA96" s="8" t="s">
        <v>267</v>
      </c>
      <c r="AB96" s="13"/>
    </row>
    <row r="97" spans="1:28" x14ac:dyDescent="0.25">
      <c r="A97" s="8" t="s">
        <v>23</v>
      </c>
      <c r="B97" s="8" t="s">
        <v>24</v>
      </c>
      <c r="C97" s="8" t="s">
        <v>24</v>
      </c>
      <c r="D97" s="8" t="s">
        <v>25</v>
      </c>
      <c r="E97" s="8" t="s">
        <v>26</v>
      </c>
      <c r="F97" s="8" t="s">
        <v>27</v>
      </c>
      <c r="G97" s="8" t="s">
        <v>24</v>
      </c>
      <c r="H97" s="8" t="s">
        <v>24</v>
      </c>
      <c r="I97" s="8" t="s">
        <v>25</v>
      </c>
      <c r="J97" s="8" t="s">
        <v>26</v>
      </c>
      <c r="K97" s="8" t="s">
        <v>23</v>
      </c>
      <c r="L97" s="17" t="s">
        <v>277</v>
      </c>
      <c r="M97" s="17" t="s">
        <v>278</v>
      </c>
      <c r="N97" s="8" t="s">
        <v>24</v>
      </c>
      <c r="O97" s="8" t="s">
        <v>25</v>
      </c>
      <c r="P97" s="8" t="s">
        <v>24</v>
      </c>
      <c r="Q97" s="16" t="s">
        <v>279</v>
      </c>
      <c r="R97" s="8" t="s">
        <v>36</v>
      </c>
      <c r="S97" s="9">
        <f t="shared" si="8"/>
        <v>0.27100000000000002</v>
      </c>
      <c r="T97" s="9">
        <f t="shared" si="9"/>
        <v>0.66149999999999998</v>
      </c>
      <c r="U97" s="8">
        <v>3252</v>
      </c>
      <c r="V97" s="8">
        <v>7938</v>
      </c>
      <c r="W97" s="9">
        <f t="shared" si="10"/>
        <v>271</v>
      </c>
      <c r="X97" s="9">
        <f t="shared" si="11"/>
        <v>661.5</v>
      </c>
      <c r="Y97" s="9"/>
      <c r="Z97" s="8" t="s">
        <v>267</v>
      </c>
      <c r="AA97" s="8" t="s">
        <v>267</v>
      </c>
      <c r="AB97" s="13"/>
    </row>
    <row r="98" spans="1:28" x14ac:dyDescent="0.25">
      <c r="A98" s="8" t="s">
        <v>23</v>
      </c>
      <c r="B98" s="8" t="s">
        <v>24</v>
      </c>
      <c r="C98" s="8" t="s">
        <v>24</v>
      </c>
      <c r="D98" s="8" t="s">
        <v>25</v>
      </c>
      <c r="E98" s="8" t="s">
        <v>26</v>
      </c>
      <c r="F98" s="8" t="s">
        <v>27</v>
      </c>
      <c r="G98" s="8" t="s">
        <v>24</v>
      </c>
      <c r="H98" s="8" t="s">
        <v>24</v>
      </c>
      <c r="I98" s="8" t="s">
        <v>25</v>
      </c>
      <c r="J98" s="8" t="s">
        <v>26</v>
      </c>
      <c r="K98" s="8" t="s">
        <v>23</v>
      </c>
      <c r="L98" s="17" t="s">
        <v>280</v>
      </c>
      <c r="M98" s="8" t="s">
        <v>281</v>
      </c>
      <c r="N98" s="8" t="s">
        <v>24</v>
      </c>
      <c r="O98" s="8" t="s">
        <v>25</v>
      </c>
      <c r="P98" s="8" t="s">
        <v>24</v>
      </c>
      <c r="Q98" s="16" t="s">
        <v>280</v>
      </c>
      <c r="R98" s="8" t="s">
        <v>31</v>
      </c>
      <c r="S98" s="9">
        <f t="shared" si="8"/>
        <v>2.4500000000000001E-2</v>
      </c>
      <c r="T98" s="9">
        <f t="shared" si="9"/>
        <v>0</v>
      </c>
      <c r="U98" s="8">
        <v>294</v>
      </c>
      <c r="V98" s="8">
        <v>0</v>
      </c>
      <c r="W98" s="9">
        <f t="shared" si="10"/>
        <v>24.5</v>
      </c>
      <c r="X98" s="9">
        <f t="shared" si="11"/>
        <v>0</v>
      </c>
      <c r="Y98" s="9"/>
      <c r="Z98" s="8" t="s">
        <v>267</v>
      </c>
      <c r="AA98" s="8" t="s">
        <v>267</v>
      </c>
      <c r="AB98" s="13"/>
    </row>
    <row r="99" spans="1:28" x14ac:dyDescent="0.25">
      <c r="A99" s="8" t="s">
        <v>23</v>
      </c>
      <c r="B99" s="8" t="s">
        <v>24</v>
      </c>
      <c r="C99" s="8" t="s">
        <v>24</v>
      </c>
      <c r="D99" s="8" t="s">
        <v>25</v>
      </c>
      <c r="E99" s="8" t="s">
        <v>26</v>
      </c>
      <c r="F99" s="11">
        <v>5971611631</v>
      </c>
      <c r="G99" s="8" t="s">
        <v>24</v>
      </c>
      <c r="H99" s="8" t="s">
        <v>24</v>
      </c>
      <c r="I99" s="8" t="s">
        <v>25</v>
      </c>
      <c r="J99" s="8" t="s">
        <v>26</v>
      </c>
      <c r="K99" s="8" t="s">
        <v>282</v>
      </c>
      <c r="L99" s="8"/>
      <c r="M99" s="12" t="s">
        <v>283</v>
      </c>
      <c r="N99" s="8" t="s">
        <v>118</v>
      </c>
      <c r="O99" s="8" t="s">
        <v>25</v>
      </c>
      <c r="P99" s="8" t="s">
        <v>24</v>
      </c>
      <c r="Q99" s="16" t="s">
        <v>284</v>
      </c>
      <c r="R99" s="8" t="s">
        <v>31</v>
      </c>
      <c r="S99" s="9">
        <f>U99/1200</f>
        <v>0.47499999999999998</v>
      </c>
      <c r="T99" s="9">
        <f>V99/1200</f>
        <v>0</v>
      </c>
      <c r="U99" s="18">
        <v>570</v>
      </c>
      <c r="V99" s="18">
        <v>0</v>
      </c>
      <c r="W99" s="9">
        <f t="shared" si="10"/>
        <v>47.5</v>
      </c>
      <c r="X99" s="9">
        <f t="shared" si="11"/>
        <v>0</v>
      </c>
      <c r="Y99" s="9"/>
      <c r="Z99" s="8" t="s">
        <v>267</v>
      </c>
      <c r="AA99" s="8" t="s">
        <v>267</v>
      </c>
      <c r="AB99" s="13"/>
    </row>
    <row r="101" spans="1:28" x14ac:dyDescent="0.25">
      <c r="M101" s="17"/>
    </row>
    <row r="103" spans="1:28" x14ac:dyDescent="0.25">
      <c r="M103" s="17"/>
    </row>
    <row r="104" spans="1:28" x14ac:dyDescent="0.25">
      <c r="J104" s="17"/>
    </row>
    <row r="107" spans="1:28" x14ac:dyDescent="0.25">
      <c r="L107" s="19"/>
    </row>
    <row r="111" spans="1:28" x14ac:dyDescent="0.25">
      <c r="M111" s="19"/>
    </row>
    <row r="114" spans="17:17" x14ac:dyDescent="0.25">
      <c r="Q114" s="19"/>
    </row>
  </sheetData>
  <mergeCells count="32">
    <mergeCell ref="Y2:Y4"/>
    <mergeCell ref="Z2:AA3"/>
    <mergeCell ref="B3:B4"/>
    <mergeCell ref="C3:C4"/>
    <mergeCell ref="D3:D4"/>
    <mergeCell ref="E3:E4"/>
    <mergeCell ref="G3:G4"/>
    <mergeCell ref="H3:H4"/>
    <mergeCell ref="I3:I4"/>
    <mergeCell ref="J3:J4"/>
    <mergeCell ref="S3:S4"/>
    <mergeCell ref="T3:T4"/>
    <mergeCell ref="U3:U4"/>
    <mergeCell ref="V3:V4"/>
    <mergeCell ref="W3:W4"/>
    <mergeCell ref="X3:X4"/>
    <mergeCell ref="Y1:AA1"/>
    <mergeCell ref="A2:A4"/>
    <mergeCell ref="B2:E2"/>
    <mergeCell ref="F2:F4"/>
    <mergeCell ref="G2:J2"/>
    <mergeCell ref="K2:K4"/>
    <mergeCell ref="L2:L4"/>
    <mergeCell ref="M2:M4"/>
    <mergeCell ref="N2:N4"/>
    <mergeCell ref="O2:O4"/>
    <mergeCell ref="P2:P4"/>
    <mergeCell ref="Q2:Q4"/>
    <mergeCell ref="R2:R4"/>
    <mergeCell ref="S2:T2"/>
    <mergeCell ref="U2:V2"/>
    <mergeCell ref="W2:X2"/>
  </mergeCells>
  <pageMargins left="0.7" right="0.7" top="0.75" bottom="0.75" header="0.51180555555555496" footer="0.51180555555555496"/>
  <pageSetup paperSize="8" scale="48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7"/>
  <sheetViews>
    <sheetView view="pageBreakPreview" topLeftCell="R79" zoomScale="110" zoomScaleNormal="78" zoomScalePageLayoutView="110" workbookViewId="0">
      <selection activeCell="Y85" sqref="Y85"/>
    </sheetView>
  </sheetViews>
  <sheetFormatPr defaultColWidth="8.85546875" defaultRowHeight="15" x14ac:dyDescent="0.25"/>
  <cols>
    <col min="1" max="1" width="16.28515625" customWidth="1"/>
    <col min="2" max="2" width="14.85546875" customWidth="1"/>
    <col min="3" max="3" width="14.140625" customWidth="1"/>
    <col min="5" max="5" width="23.85546875" customWidth="1"/>
    <col min="6" max="6" width="12.42578125" customWidth="1"/>
    <col min="7" max="7" width="14" customWidth="1"/>
    <col min="8" max="8" width="13.85546875" customWidth="1"/>
    <col min="10" max="10" width="25.28515625" customWidth="1"/>
    <col min="11" max="11" width="17.85546875" customWidth="1"/>
    <col min="12" max="12" width="24.85546875" customWidth="1"/>
    <col min="13" max="13" width="22" customWidth="1"/>
    <col min="14" max="14" width="15.42578125" customWidth="1"/>
    <col min="15" max="15" width="8" customWidth="1"/>
    <col min="16" max="16" width="15.7109375" customWidth="1"/>
    <col min="17" max="17" width="22.140625" customWidth="1"/>
    <col min="22" max="22" width="11.28515625" style="20" customWidth="1"/>
    <col min="25" max="26" width="15.28515625" customWidth="1"/>
    <col min="27" max="27" width="16.42578125" customWidth="1"/>
  </cols>
  <sheetData>
    <row r="1" spans="1:27" ht="21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5" t="s">
        <v>285</v>
      </c>
      <c r="Z1" s="5"/>
      <c r="AA1" s="5"/>
    </row>
    <row r="2" spans="1:27" ht="33.6" customHeight="1" x14ac:dyDescent="0.25">
      <c r="A2" s="4" t="s">
        <v>0</v>
      </c>
      <c r="B2" s="4" t="s">
        <v>1</v>
      </c>
      <c r="C2" s="4"/>
      <c r="D2" s="4"/>
      <c r="E2" s="4"/>
      <c r="F2" s="4" t="s">
        <v>2</v>
      </c>
      <c r="G2" s="4" t="s">
        <v>3</v>
      </c>
      <c r="H2" s="4"/>
      <c r="I2" s="4"/>
      <c r="J2" s="4"/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/>
      <c r="U2" s="3" t="s">
        <v>13</v>
      </c>
      <c r="V2" s="3"/>
      <c r="W2" s="3" t="s">
        <v>12</v>
      </c>
      <c r="X2" s="3"/>
      <c r="Y2" s="2" t="s">
        <v>286</v>
      </c>
      <c r="Z2" s="2" t="s">
        <v>15</v>
      </c>
      <c r="AA2" s="2"/>
    </row>
    <row r="3" spans="1:27" ht="15" customHeight="1" x14ac:dyDescent="0.25">
      <c r="A3" s="4"/>
      <c r="B3" s="4" t="s">
        <v>7</v>
      </c>
      <c r="C3" s="4" t="s">
        <v>8</v>
      </c>
      <c r="D3" s="4" t="s">
        <v>9</v>
      </c>
      <c r="E3" s="4" t="s">
        <v>16</v>
      </c>
      <c r="F3" s="4"/>
      <c r="G3" s="4" t="s">
        <v>7</v>
      </c>
      <c r="H3" s="4" t="s">
        <v>8</v>
      </c>
      <c r="I3" s="4" t="s">
        <v>9</v>
      </c>
      <c r="J3" s="4" t="s">
        <v>16</v>
      </c>
      <c r="K3" s="3"/>
      <c r="L3" s="3"/>
      <c r="M3" s="3"/>
      <c r="N3" s="3"/>
      <c r="O3" s="3"/>
      <c r="P3" s="3"/>
      <c r="Q3" s="3"/>
      <c r="R3" s="3"/>
      <c r="S3" s="3" t="s">
        <v>17</v>
      </c>
      <c r="T3" s="3" t="s">
        <v>18</v>
      </c>
      <c r="U3" s="3" t="s">
        <v>19</v>
      </c>
      <c r="V3" s="1" t="s">
        <v>20</v>
      </c>
      <c r="W3" s="3" t="s">
        <v>19</v>
      </c>
      <c r="X3" s="3" t="s">
        <v>20</v>
      </c>
      <c r="Y3" s="2"/>
      <c r="Z3" s="2"/>
      <c r="AA3" s="2"/>
    </row>
    <row r="4" spans="1:2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3"/>
      <c r="X4" s="3"/>
      <c r="Y4" s="2"/>
      <c r="Z4" s="7" t="s">
        <v>21</v>
      </c>
      <c r="AA4" s="7" t="s">
        <v>22</v>
      </c>
    </row>
    <row r="5" spans="1:27" x14ac:dyDescent="0.25">
      <c r="A5" s="8" t="s">
        <v>23</v>
      </c>
      <c r="B5" s="8" t="s">
        <v>24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24</v>
      </c>
      <c r="H5" s="8" t="s">
        <v>24</v>
      </c>
      <c r="I5" s="8" t="s">
        <v>25</v>
      </c>
      <c r="J5" s="8" t="s">
        <v>26</v>
      </c>
      <c r="K5" s="8" t="s">
        <v>287</v>
      </c>
      <c r="L5" s="8" t="s">
        <v>288</v>
      </c>
      <c r="M5" s="8" t="s">
        <v>289</v>
      </c>
      <c r="N5" s="8" t="s">
        <v>24</v>
      </c>
      <c r="O5" s="8" t="s">
        <v>25</v>
      </c>
      <c r="P5" s="8" t="s">
        <v>24</v>
      </c>
      <c r="Q5" s="8" t="s">
        <v>290</v>
      </c>
      <c r="R5" s="8" t="s">
        <v>291</v>
      </c>
      <c r="S5" s="9">
        <f t="shared" ref="S5:S36" si="0">U5/1200</f>
        <v>1.595</v>
      </c>
      <c r="T5" s="9">
        <f t="shared" ref="T5:T36" si="1">V5/1200</f>
        <v>8.1050000000000004</v>
      </c>
      <c r="U5" s="18">
        <v>1914</v>
      </c>
      <c r="V5" s="18">
        <v>9726</v>
      </c>
      <c r="W5" s="9">
        <f t="shared" ref="W5:W36" si="2">U5/12</f>
        <v>159.5</v>
      </c>
      <c r="X5" s="9">
        <f t="shared" ref="X5:X36" si="3">V5/12</f>
        <v>810.5</v>
      </c>
      <c r="Y5" s="9"/>
      <c r="Z5" s="8" t="s">
        <v>32</v>
      </c>
      <c r="AA5" s="8" t="s">
        <v>33</v>
      </c>
    </row>
    <row r="6" spans="1:27" x14ac:dyDescent="0.25">
      <c r="A6" s="8" t="s">
        <v>23</v>
      </c>
      <c r="B6" s="8" t="s">
        <v>24</v>
      </c>
      <c r="C6" s="8" t="s">
        <v>24</v>
      </c>
      <c r="D6" s="8" t="s">
        <v>25</v>
      </c>
      <c r="E6" s="8" t="s">
        <v>26</v>
      </c>
      <c r="F6" s="8" t="s">
        <v>27</v>
      </c>
      <c r="G6" s="8" t="s">
        <v>24</v>
      </c>
      <c r="H6" s="8" t="s">
        <v>24</v>
      </c>
      <c r="I6" s="8" t="s">
        <v>25</v>
      </c>
      <c r="J6" s="8" t="s">
        <v>26</v>
      </c>
      <c r="K6" s="8" t="s">
        <v>287</v>
      </c>
      <c r="L6" s="8" t="s">
        <v>288</v>
      </c>
      <c r="M6" s="8" t="s">
        <v>292</v>
      </c>
      <c r="N6" s="8" t="s">
        <v>24</v>
      </c>
      <c r="O6" s="8" t="s">
        <v>25</v>
      </c>
      <c r="P6" s="8" t="s">
        <v>24</v>
      </c>
      <c r="Q6" s="8" t="s">
        <v>293</v>
      </c>
      <c r="R6" s="8" t="s">
        <v>291</v>
      </c>
      <c r="S6" s="9">
        <f t="shared" si="0"/>
        <v>5.2133333333333329</v>
      </c>
      <c r="T6" s="9">
        <f t="shared" si="1"/>
        <v>10.29</v>
      </c>
      <c r="U6" s="18">
        <v>6256</v>
      </c>
      <c r="V6" s="18">
        <v>12348</v>
      </c>
      <c r="W6" s="9">
        <f t="shared" si="2"/>
        <v>521.33333333333337</v>
      </c>
      <c r="X6" s="9">
        <f t="shared" si="3"/>
        <v>1029</v>
      </c>
      <c r="Y6" s="9"/>
      <c r="Z6" s="8" t="s">
        <v>32</v>
      </c>
      <c r="AA6" s="8" t="s">
        <v>33</v>
      </c>
    </row>
    <row r="7" spans="1:27" x14ac:dyDescent="0.25">
      <c r="A7" s="8" t="s">
        <v>23</v>
      </c>
      <c r="B7" s="8" t="s">
        <v>24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24</v>
      </c>
      <c r="H7" s="8" t="s">
        <v>24</v>
      </c>
      <c r="I7" s="8" t="s">
        <v>25</v>
      </c>
      <c r="J7" s="8" t="s">
        <v>26</v>
      </c>
      <c r="K7" s="8" t="s">
        <v>287</v>
      </c>
      <c r="L7" s="8" t="s">
        <v>288</v>
      </c>
      <c r="M7" s="8" t="s">
        <v>294</v>
      </c>
      <c r="N7" s="8" t="s">
        <v>24</v>
      </c>
      <c r="O7" s="8" t="s">
        <v>25</v>
      </c>
      <c r="P7" s="8" t="s">
        <v>24</v>
      </c>
      <c r="Q7" s="8" t="s">
        <v>295</v>
      </c>
      <c r="R7" s="8" t="s">
        <v>291</v>
      </c>
      <c r="S7" s="9">
        <f t="shared" si="0"/>
        <v>1.8049999999999999</v>
      </c>
      <c r="T7" s="9">
        <f t="shared" si="1"/>
        <v>8.9450000000000003</v>
      </c>
      <c r="U7" s="18">
        <v>2166</v>
      </c>
      <c r="V7" s="18">
        <v>10734</v>
      </c>
      <c r="W7" s="9">
        <f t="shared" si="2"/>
        <v>180.5</v>
      </c>
      <c r="X7" s="9">
        <f t="shared" si="3"/>
        <v>894.5</v>
      </c>
      <c r="Y7" s="9"/>
      <c r="Z7" s="8" t="s">
        <v>32</v>
      </c>
      <c r="AA7" s="8" t="s">
        <v>33</v>
      </c>
    </row>
    <row r="8" spans="1:27" x14ac:dyDescent="0.25">
      <c r="A8" s="8" t="s">
        <v>23</v>
      </c>
      <c r="B8" s="8" t="s">
        <v>24</v>
      </c>
      <c r="C8" s="8" t="s">
        <v>24</v>
      </c>
      <c r="D8" s="8" t="s">
        <v>25</v>
      </c>
      <c r="E8" s="8" t="s">
        <v>26</v>
      </c>
      <c r="F8" s="8" t="s">
        <v>27</v>
      </c>
      <c r="G8" s="8" t="s">
        <v>24</v>
      </c>
      <c r="H8" s="8" t="s">
        <v>24</v>
      </c>
      <c r="I8" s="8" t="s">
        <v>25</v>
      </c>
      <c r="J8" s="8" t="s">
        <v>26</v>
      </c>
      <c r="K8" s="8" t="s">
        <v>287</v>
      </c>
      <c r="L8" s="8" t="s">
        <v>288</v>
      </c>
      <c r="M8" s="8" t="s">
        <v>296</v>
      </c>
      <c r="N8" s="8" t="s">
        <v>24</v>
      </c>
      <c r="O8" s="8" t="s">
        <v>25</v>
      </c>
      <c r="P8" s="8" t="s">
        <v>24</v>
      </c>
      <c r="Q8" s="8" t="s">
        <v>100</v>
      </c>
      <c r="R8" s="8" t="s">
        <v>291</v>
      </c>
      <c r="S8" s="9">
        <f t="shared" si="0"/>
        <v>6.3650000000000002</v>
      </c>
      <c r="T8" s="9">
        <f t="shared" si="1"/>
        <v>14.088333333333333</v>
      </c>
      <c r="U8" s="18">
        <v>7638</v>
      </c>
      <c r="V8" s="18">
        <v>16906</v>
      </c>
      <c r="W8" s="9">
        <f t="shared" si="2"/>
        <v>636.5</v>
      </c>
      <c r="X8" s="9">
        <f t="shared" si="3"/>
        <v>1408.8333333333333</v>
      </c>
      <c r="Y8" s="9"/>
      <c r="Z8" s="8" t="s">
        <v>32</v>
      </c>
      <c r="AA8" s="8" t="s">
        <v>33</v>
      </c>
    </row>
    <row r="9" spans="1:27" x14ac:dyDescent="0.25">
      <c r="A9" s="8" t="s">
        <v>23</v>
      </c>
      <c r="B9" s="8" t="s">
        <v>24</v>
      </c>
      <c r="C9" s="8" t="s">
        <v>24</v>
      </c>
      <c r="D9" s="8" t="s">
        <v>25</v>
      </c>
      <c r="E9" s="8" t="s">
        <v>26</v>
      </c>
      <c r="F9" s="8" t="s">
        <v>27</v>
      </c>
      <c r="G9" s="8" t="s">
        <v>24</v>
      </c>
      <c r="H9" s="8" t="s">
        <v>24</v>
      </c>
      <c r="I9" s="8" t="s">
        <v>25</v>
      </c>
      <c r="J9" s="8" t="s">
        <v>26</v>
      </c>
      <c r="K9" s="8" t="s">
        <v>287</v>
      </c>
      <c r="L9" s="8" t="s">
        <v>288</v>
      </c>
      <c r="M9" s="8" t="s">
        <v>297</v>
      </c>
      <c r="N9" s="8" t="s">
        <v>24</v>
      </c>
      <c r="O9" s="8" t="s">
        <v>25</v>
      </c>
      <c r="P9" s="8" t="s">
        <v>24</v>
      </c>
      <c r="Q9" s="8" t="s">
        <v>298</v>
      </c>
      <c r="R9" s="8" t="s">
        <v>291</v>
      </c>
      <c r="S9" s="9">
        <f t="shared" si="0"/>
        <v>4.5025000000000004</v>
      </c>
      <c r="T9" s="9">
        <f t="shared" si="1"/>
        <v>9.5850000000000009</v>
      </c>
      <c r="U9" s="18">
        <v>5403</v>
      </c>
      <c r="V9" s="18">
        <v>11502</v>
      </c>
      <c r="W9" s="9">
        <f t="shared" si="2"/>
        <v>450.25</v>
      </c>
      <c r="X9" s="9">
        <f t="shared" si="3"/>
        <v>958.5</v>
      </c>
      <c r="Y9" s="9"/>
      <c r="Z9" s="8" t="s">
        <v>32</v>
      </c>
      <c r="AA9" s="8" t="s">
        <v>33</v>
      </c>
    </row>
    <row r="10" spans="1:27" x14ac:dyDescent="0.25">
      <c r="A10" s="8" t="s">
        <v>23</v>
      </c>
      <c r="B10" s="8" t="s">
        <v>24</v>
      </c>
      <c r="C10" s="8" t="s">
        <v>24</v>
      </c>
      <c r="D10" s="8" t="s">
        <v>25</v>
      </c>
      <c r="E10" s="8" t="s">
        <v>26</v>
      </c>
      <c r="F10" s="8" t="s">
        <v>27</v>
      </c>
      <c r="G10" s="8" t="s">
        <v>24</v>
      </c>
      <c r="H10" s="8" t="s">
        <v>24</v>
      </c>
      <c r="I10" s="8" t="s">
        <v>25</v>
      </c>
      <c r="J10" s="8" t="s">
        <v>26</v>
      </c>
      <c r="K10" s="8" t="s">
        <v>287</v>
      </c>
      <c r="L10" s="8" t="s">
        <v>288</v>
      </c>
      <c r="M10" s="8" t="s">
        <v>299</v>
      </c>
      <c r="N10" s="8" t="s">
        <v>24</v>
      </c>
      <c r="O10" s="8" t="s">
        <v>25</v>
      </c>
      <c r="P10" s="8" t="s">
        <v>24</v>
      </c>
      <c r="Q10" s="8" t="s">
        <v>300</v>
      </c>
      <c r="R10" s="8" t="s">
        <v>291</v>
      </c>
      <c r="S10" s="9">
        <f t="shared" si="0"/>
        <v>3.7566666666666668</v>
      </c>
      <c r="T10" s="9">
        <f t="shared" si="1"/>
        <v>16.265000000000001</v>
      </c>
      <c r="U10" s="18">
        <v>4508</v>
      </c>
      <c r="V10" s="18">
        <v>19518</v>
      </c>
      <c r="W10" s="9">
        <f t="shared" si="2"/>
        <v>375.66666666666669</v>
      </c>
      <c r="X10" s="9">
        <f t="shared" si="3"/>
        <v>1626.5</v>
      </c>
      <c r="Y10" s="9"/>
      <c r="Z10" s="8" t="s">
        <v>32</v>
      </c>
      <c r="AA10" s="8" t="s">
        <v>33</v>
      </c>
    </row>
    <row r="11" spans="1:27" x14ac:dyDescent="0.25">
      <c r="A11" s="8" t="s">
        <v>23</v>
      </c>
      <c r="B11" s="8" t="s">
        <v>24</v>
      </c>
      <c r="C11" s="8" t="s">
        <v>24</v>
      </c>
      <c r="D11" s="8" t="s">
        <v>25</v>
      </c>
      <c r="E11" s="8" t="s">
        <v>26</v>
      </c>
      <c r="F11" s="8" t="s">
        <v>27</v>
      </c>
      <c r="G11" s="8" t="s">
        <v>24</v>
      </c>
      <c r="H11" s="8" t="s">
        <v>24</v>
      </c>
      <c r="I11" s="8" t="s">
        <v>25</v>
      </c>
      <c r="J11" s="8" t="s">
        <v>26</v>
      </c>
      <c r="K11" s="8" t="s">
        <v>287</v>
      </c>
      <c r="L11" s="8" t="s">
        <v>288</v>
      </c>
      <c r="M11" s="8" t="s">
        <v>301</v>
      </c>
      <c r="N11" s="8" t="s">
        <v>24</v>
      </c>
      <c r="O11" s="8" t="s">
        <v>25</v>
      </c>
      <c r="P11" s="8" t="s">
        <v>24</v>
      </c>
      <c r="Q11" s="8" t="s">
        <v>302</v>
      </c>
      <c r="R11" s="8" t="s">
        <v>291</v>
      </c>
      <c r="S11" s="9">
        <f t="shared" si="0"/>
        <v>6.3918749999999998</v>
      </c>
      <c r="T11" s="9">
        <f t="shared" si="1"/>
        <v>11.87</v>
      </c>
      <c r="U11" s="18">
        <v>7670.25</v>
      </c>
      <c r="V11" s="18">
        <v>14244</v>
      </c>
      <c r="W11" s="9">
        <f t="shared" si="2"/>
        <v>639.1875</v>
      </c>
      <c r="X11" s="9">
        <f t="shared" si="3"/>
        <v>1187</v>
      </c>
      <c r="Y11" s="9"/>
      <c r="Z11" s="8" t="s">
        <v>32</v>
      </c>
      <c r="AA11" s="8" t="s">
        <v>33</v>
      </c>
    </row>
    <row r="12" spans="1:27" x14ac:dyDescent="0.25">
      <c r="A12" s="8" t="s">
        <v>23</v>
      </c>
      <c r="B12" s="8" t="s">
        <v>24</v>
      </c>
      <c r="C12" s="8" t="s">
        <v>24</v>
      </c>
      <c r="D12" s="8" t="s">
        <v>25</v>
      </c>
      <c r="E12" s="8" t="s">
        <v>26</v>
      </c>
      <c r="F12" s="8" t="s">
        <v>27</v>
      </c>
      <c r="G12" s="8" t="s">
        <v>24</v>
      </c>
      <c r="H12" s="8" t="s">
        <v>24</v>
      </c>
      <c r="I12" s="8" t="s">
        <v>25</v>
      </c>
      <c r="J12" s="8" t="s">
        <v>26</v>
      </c>
      <c r="K12" s="8" t="s">
        <v>287</v>
      </c>
      <c r="L12" s="8" t="s">
        <v>288</v>
      </c>
      <c r="M12" s="8" t="s">
        <v>303</v>
      </c>
      <c r="N12" s="8" t="s">
        <v>24</v>
      </c>
      <c r="O12" s="8" t="s">
        <v>25</v>
      </c>
      <c r="P12" s="8" t="s">
        <v>24</v>
      </c>
      <c r="Q12" s="8" t="s">
        <v>304</v>
      </c>
      <c r="R12" s="8" t="s">
        <v>291</v>
      </c>
      <c r="S12" s="9">
        <f t="shared" si="0"/>
        <v>6.1142083333333339</v>
      </c>
      <c r="T12" s="9">
        <f t="shared" si="1"/>
        <v>11.354166666666666</v>
      </c>
      <c r="U12" s="18">
        <v>7337.05</v>
      </c>
      <c r="V12" s="18">
        <v>13625</v>
      </c>
      <c r="W12" s="9">
        <f t="shared" si="2"/>
        <v>611.42083333333335</v>
      </c>
      <c r="X12" s="9">
        <f t="shared" si="3"/>
        <v>1135.4166666666667</v>
      </c>
      <c r="Y12" s="9"/>
      <c r="Z12" s="8" t="s">
        <v>32</v>
      </c>
      <c r="AA12" s="8" t="s">
        <v>33</v>
      </c>
    </row>
    <row r="13" spans="1:27" x14ac:dyDescent="0.25">
      <c r="A13" s="8" t="s">
        <v>23</v>
      </c>
      <c r="B13" s="8" t="s">
        <v>24</v>
      </c>
      <c r="C13" s="8" t="s">
        <v>24</v>
      </c>
      <c r="D13" s="8" t="s">
        <v>25</v>
      </c>
      <c r="E13" s="8" t="s">
        <v>26</v>
      </c>
      <c r="F13" s="8" t="s">
        <v>27</v>
      </c>
      <c r="G13" s="8" t="s">
        <v>24</v>
      </c>
      <c r="H13" s="8" t="s">
        <v>24</v>
      </c>
      <c r="I13" s="8" t="s">
        <v>25</v>
      </c>
      <c r="J13" s="8" t="s">
        <v>26</v>
      </c>
      <c r="K13" s="8" t="s">
        <v>287</v>
      </c>
      <c r="L13" s="8" t="s">
        <v>288</v>
      </c>
      <c r="M13" s="8" t="s">
        <v>305</v>
      </c>
      <c r="N13" s="8" t="s">
        <v>24</v>
      </c>
      <c r="O13" s="8" t="s">
        <v>25</v>
      </c>
      <c r="P13" s="8" t="s">
        <v>24</v>
      </c>
      <c r="Q13" s="8" t="s">
        <v>306</v>
      </c>
      <c r="R13" s="8" t="s">
        <v>291</v>
      </c>
      <c r="S13" s="9">
        <f t="shared" si="0"/>
        <v>0.94820833333333321</v>
      </c>
      <c r="T13" s="9">
        <f t="shared" si="1"/>
        <v>1.7608333333333333</v>
      </c>
      <c r="U13" s="18">
        <v>1137.8499999999999</v>
      </c>
      <c r="V13" s="18">
        <v>2113</v>
      </c>
      <c r="W13" s="9">
        <f t="shared" si="2"/>
        <v>94.820833333333326</v>
      </c>
      <c r="X13" s="9">
        <f t="shared" si="3"/>
        <v>176.08333333333334</v>
      </c>
      <c r="Y13" s="9"/>
      <c r="Z13" s="8" t="s">
        <v>32</v>
      </c>
      <c r="AA13" s="8" t="s">
        <v>33</v>
      </c>
    </row>
    <row r="14" spans="1:27" x14ac:dyDescent="0.25">
      <c r="A14" s="8" t="s">
        <v>23</v>
      </c>
      <c r="B14" s="8" t="s">
        <v>24</v>
      </c>
      <c r="C14" s="8" t="s">
        <v>24</v>
      </c>
      <c r="D14" s="8" t="s">
        <v>25</v>
      </c>
      <c r="E14" s="8" t="s">
        <v>26</v>
      </c>
      <c r="F14" s="8" t="s">
        <v>27</v>
      </c>
      <c r="G14" s="8" t="s">
        <v>24</v>
      </c>
      <c r="H14" s="8" t="s">
        <v>24</v>
      </c>
      <c r="I14" s="8" t="s">
        <v>25</v>
      </c>
      <c r="J14" s="8" t="s">
        <v>26</v>
      </c>
      <c r="K14" s="8" t="s">
        <v>287</v>
      </c>
      <c r="L14" s="8" t="s">
        <v>288</v>
      </c>
      <c r="M14" s="8" t="s">
        <v>307</v>
      </c>
      <c r="N14" s="8" t="s">
        <v>24</v>
      </c>
      <c r="O14" s="8" t="s">
        <v>25</v>
      </c>
      <c r="P14" s="8" t="s">
        <v>24</v>
      </c>
      <c r="Q14" s="8" t="s">
        <v>308</v>
      </c>
      <c r="R14" s="8" t="s">
        <v>291</v>
      </c>
      <c r="S14" s="9">
        <f t="shared" si="0"/>
        <v>3.1283333333333334</v>
      </c>
      <c r="T14" s="9">
        <f t="shared" si="1"/>
        <v>11.56</v>
      </c>
      <c r="U14" s="18">
        <v>3754</v>
      </c>
      <c r="V14" s="18">
        <v>13872</v>
      </c>
      <c r="W14" s="9">
        <f t="shared" si="2"/>
        <v>312.83333333333331</v>
      </c>
      <c r="X14" s="9">
        <f t="shared" si="3"/>
        <v>1156</v>
      </c>
      <c r="Y14" s="9"/>
      <c r="Z14" s="8" t="s">
        <v>32</v>
      </c>
      <c r="AA14" s="8" t="s">
        <v>33</v>
      </c>
    </row>
    <row r="15" spans="1:27" x14ac:dyDescent="0.25">
      <c r="A15" s="8" t="s">
        <v>23</v>
      </c>
      <c r="B15" s="8" t="s">
        <v>24</v>
      </c>
      <c r="C15" s="8" t="s">
        <v>24</v>
      </c>
      <c r="D15" s="8" t="s">
        <v>25</v>
      </c>
      <c r="E15" s="8" t="s">
        <v>26</v>
      </c>
      <c r="F15" s="8" t="s">
        <v>27</v>
      </c>
      <c r="G15" s="8" t="s">
        <v>24</v>
      </c>
      <c r="H15" s="8" t="s">
        <v>24</v>
      </c>
      <c r="I15" s="8" t="s">
        <v>25</v>
      </c>
      <c r="J15" s="8" t="s">
        <v>26</v>
      </c>
      <c r="K15" s="8" t="s">
        <v>287</v>
      </c>
      <c r="L15" s="8" t="s">
        <v>288</v>
      </c>
      <c r="M15" s="8" t="s">
        <v>309</v>
      </c>
      <c r="N15" s="8" t="s">
        <v>24</v>
      </c>
      <c r="O15" s="8" t="s">
        <v>25</v>
      </c>
      <c r="P15" s="8" t="s">
        <v>24</v>
      </c>
      <c r="Q15" s="8" t="s">
        <v>310</v>
      </c>
      <c r="R15" s="8" t="s">
        <v>291</v>
      </c>
      <c r="S15" s="9">
        <f t="shared" si="0"/>
        <v>9.7324999999999999</v>
      </c>
      <c r="T15" s="9">
        <f t="shared" si="1"/>
        <v>10.65</v>
      </c>
      <c r="U15" s="18">
        <v>11679</v>
      </c>
      <c r="V15" s="18">
        <v>12780</v>
      </c>
      <c r="W15" s="9">
        <f t="shared" si="2"/>
        <v>973.25</v>
      </c>
      <c r="X15" s="9">
        <f t="shared" si="3"/>
        <v>1065</v>
      </c>
      <c r="Y15" s="9"/>
      <c r="Z15" s="8" t="s">
        <v>32</v>
      </c>
      <c r="AA15" s="8" t="s">
        <v>33</v>
      </c>
    </row>
    <row r="16" spans="1:27" x14ac:dyDescent="0.25">
      <c r="A16" s="8" t="s">
        <v>23</v>
      </c>
      <c r="B16" s="8" t="s">
        <v>24</v>
      </c>
      <c r="C16" s="8" t="s">
        <v>24</v>
      </c>
      <c r="D16" s="8" t="s">
        <v>25</v>
      </c>
      <c r="E16" s="8" t="s">
        <v>26</v>
      </c>
      <c r="F16" s="8" t="s">
        <v>27</v>
      </c>
      <c r="G16" s="8" t="s">
        <v>24</v>
      </c>
      <c r="H16" s="8" t="s">
        <v>24</v>
      </c>
      <c r="I16" s="8" t="s">
        <v>25</v>
      </c>
      <c r="J16" s="8" t="s">
        <v>26</v>
      </c>
      <c r="K16" s="8" t="s">
        <v>287</v>
      </c>
      <c r="L16" s="8" t="s">
        <v>288</v>
      </c>
      <c r="M16" s="8" t="s">
        <v>311</v>
      </c>
      <c r="N16" s="8" t="s">
        <v>24</v>
      </c>
      <c r="O16" s="8" t="s">
        <v>25</v>
      </c>
      <c r="P16" s="8" t="s">
        <v>24</v>
      </c>
      <c r="Q16" s="8" t="s">
        <v>312</v>
      </c>
      <c r="R16" s="8" t="s">
        <v>291</v>
      </c>
      <c r="S16" s="9">
        <f t="shared" si="0"/>
        <v>2.6949999999999998</v>
      </c>
      <c r="T16" s="9">
        <f t="shared" si="1"/>
        <v>13.625</v>
      </c>
      <c r="U16" s="18">
        <v>3234</v>
      </c>
      <c r="V16" s="18">
        <v>16350</v>
      </c>
      <c r="W16" s="9">
        <f t="shared" si="2"/>
        <v>269.5</v>
      </c>
      <c r="X16" s="9">
        <f t="shared" si="3"/>
        <v>1362.5</v>
      </c>
      <c r="Y16" s="9"/>
      <c r="Z16" s="8" t="s">
        <v>32</v>
      </c>
      <c r="AA16" s="8" t="s">
        <v>33</v>
      </c>
    </row>
    <row r="17" spans="1:27" x14ac:dyDescent="0.25">
      <c r="A17" s="8" t="s">
        <v>23</v>
      </c>
      <c r="B17" s="8" t="s">
        <v>24</v>
      </c>
      <c r="C17" s="8" t="s">
        <v>24</v>
      </c>
      <c r="D17" s="8" t="s">
        <v>25</v>
      </c>
      <c r="E17" s="8" t="s">
        <v>26</v>
      </c>
      <c r="F17" s="8" t="s">
        <v>27</v>
      </c>
      <c r="G17" s="8" t="s">
        <v>24</v>
      </c>
      <c r="H17" s="8" t="s">
        <v>24</v>
      </c>
      <c r="I17" s="8" t="s">
        <v>25</v>
      </c>
      <c r="J17" s="8" t="s">
        <v>26</v>
      </c>
      <c r="K17" s="8" t="s">
        <v>287</v>
      </c>
      <c r="L17" s="8" t="s">
        <v>288</v>
      </c>
      <c r="M17" s="8" t="s">
        <v>313</v>
      </c>
      <c r="N17" s="8" t="s">
        <v>24</v>
      </c>
      <c r="O17" s="8" t="s">
        <v>25</v>
      </c>
      <c r="P17" s="8" t="s">
        <v>24</v>
      </c>
      <c r="Q17" s="8" t="s">
        <v>314</v>
      </c>
      <c r="R17" s="8" t="s">
        <v>291</v>
      </c>
      <c r="S17" s="9">
        <f t="shared" si="0"/>
        <v>2.145</v>
      </c>
      <c r="T17" s="9">
        <f t="shared" si="1"/>
        <v>3.9824999999999999</v>
      </c>
      <c r="U17" s="18">
        <v>2574</v>
      </c>
      <c r="V17" s="18">
        <v>4779</v>
      </c>
      <c r="W17" s="9">
        <f t="shared" si="2"/>
        <v>214.5</v>
      </c>
      <c r="X17" s="9">
        <f t="shared" si="3"/>
        <v>398.25</v>
      </c>
      <c r="Y17" s="9"/>
      <c r="Z17" s="8" t="s">
        <v>32</v>
      </c>
      <c r="AA17" s="8" t="s">
        <v>33</v>
      </c>
    </row>
    <row r="18" spans="1:27" x14ac:dyDescent="0.25">
      <c r="A18" s="8" t="s">
        <v>23</v>
      </c>
      <c r="B18" s="8" t="s">
        <v>24</v>
      </c>
      <c r="C18" s="8" t="s">
        <v>24</v>
      </c>
      <c r="D18" s="8" t="s">
        <v>25</v>
      </c>
      <c r="E18" s="8" t="s">
        <v>26</v>
      </c>
      <c r="F18" s="8" t="s">
        <v>27</v>
      </c>
      <c r="G18" s="8" t="s">
        <v>24</v>
      </c>
      <c r="H18" s="8" t="s">
        <v>24</v>
      </c>
      <c r="I18" s="8" t="s">
        <v>25</v>
      </c>
      <c r="J18" s="8" t="s">
        <v>26</v>
      </c>
      <c r="K18" s="8" t="s">
        <v>287</v>
      </c>
      <c r="L18" s="8" t="s">
        <v>288</v>
      </c>
      <c r="M18" s="8" t="s">
        <v>315</v>
      </c>
      <c r="N18" s="8" t="s">
        <v>24</v>
      </c>
      <c r="O18" s="8" t="s">
        <v>25</v>
      </c>
      <c r="P18" s="8" t="s">
        <v>24</v>
      </c>
      <c r="Q18" s="8" t="s">
        <v>316</v>
      </c>
      <c r="R18" s="8" t="s">
        <v>291</v>
      </c>
      <c r="S18" s="9">
        <f t="shared" si="0"/>
        <v>0.66091666666666671</v>
      </c>
      <c r="T18" s="9">
        <f t="shared" si="1"/>
        <v>2.38</v>
      </c>
      <c r="U18" s="18">
        <v>793.1</v>
      </c>
      <c r="V18" s="18">
        <v>2856</v>
      </c>
      <c r="W18" s="9">
        <f t="shared" si="2"/>
        <v>66.091666666666669</v>
      </c>
      <c r="X18" s="9">
        <f t="shared" si="3"/>
        <v>238</v>
      </c>
      <c r="Y18" s="9"/>
      <c r="Z18" s="8" t="s">
        <v>32</v>
      </c>
      <c r="AA18" s="8" t="s">
        <v>33</v>
      </c>
    </row>
    <row r="19" spans="1:27" x14ac:dyDescent="0.25">
      <c r="A19" s="8" t="s">
        <v>23</v>
      </c>
      <c r="B19" s="8" t="s">
        <v>24</v>
      </c>
      <c r="C19" s="8" t="s">
        <v>24</v>
      </c>
      <c r="D19" s="8" t="s">
        <v>25</v>
      </c>
      <c r="E19" s="8" t="s">
        <v>26</v>
      </c>
      <c r="F19" s="8" t="s">
        <v>27</v>
      </c>
      <c r="G19" s="8" t="s">
        <v>24</v>
      </c>
      <c r="H19" s="8" t="s">
        <v>24</v>
      </c>
      <c r="I19" s="8" t="s">
        <v>25</v>
      </c>
      <c r="J19" s="8" t="s">
        <v>26</v>
      </c>
      <c r="K19" s="8" t="s">
        <v>287</v>
      </c>
      <c r="L19" s="8" t="s">
        <v>288</v>
      </c>
      <c r="M19" s="8" t="s">
        <v>317</v>
      </c>
      <c r="N19" s="8" t="s">
        <v>24</v>
      </c>
      <c r="O19" s="8" t="s">
        <v>25</v>
      </c>
      <c r="P19" s="8" t="s">
        <v>24</v>
      </c>
      <c r="Q19" s="8" t="s">
        <v>290</v>
      </c>
      <c r="R19" s="8" t="s">
        <v>291</v>
      </c>
      <c r="S19" s="9">
        <f t="shared" si="0"/>
        <v>3.1809166666666666</v>
      </c>
      <c r="T19" s="9">
        <f t="shared" si="1"/>
        <v>5.9066666666666663</v>
      </c>
      <c r="U19" s="18">
        <v>3817.1</v>
      </c>
      <c r="V19" s="18">
        <v>7088</v>
      </c>
      <c r="W19" s="9">
        <f t="shared" si="2"/>
        <v>318.09166666666664</v>
      </c>
      <c r="X19" s="9">
        <f t="shared" si="3"/>
        <v>590.66666666666663</v>
      </c>
      <c r="Y19" s="9"/>
      <c r="Z19" s="8" t="s">
        <v>32</v>
      </c>
      <c r="AA19" s="8" t="s">
        <v>33</v>
      </c>
    </row>
    <row r="20" spans="1:27" x14ac:dyDescent="0.25">
      <c r="A20" s="8" t="s">
        <v>23</v>
      </c>
      <c r="B20" s="8" t="s">
        <v>24</v>
      </c>
      <c r="C20" s="8" t="s">
        <v>24</v>
      </c>
      <c r="D20" s="8" t="s">
        <v>25</v>
      </c>
      <c r="E20" s="8" t="s">
        <v>26</v>
      </c>
      <c r="F20" s="8" t="s">
        <v>27</v>
      </c>
      <c r="G20" s="8" t="s">
        <v>24</v>
      </c>
      <c r="H20" s="8" t="s">
        <v>24</v>
      </c>
      <c r="I20" s="8" t="s">
        <v>25</v>
      </c>
      <c r="J20" s="8" t="s">
        <v>26</v>
      </c>
      <c r="K20" s="8" t="s">
        <v>287</v>
      </c>
      <c r="L20" s="8" t="s">
        <v>288</v>
      </c>
      <c r="M20" s="8" t="s">
        <v>318</v>
      </c>
      <c r="N20" s="8" t="s">
        <v>24</v>
      </c>
      <c r="O20" s="8" t="s">
        <v>25</v>
      </c>
      <c r="P20" s="8" t="s">
        <v>24</v>
      </c>
      <c r="Q20" s="8" t="s">
        <v>319</v>
      </c>
      <c r="R20" s="8" t="s">
        <v>291</v>
      </c>
      <c r="S20" s="9">
        <f t="shared" si="0"/>
        <v>5.2366666666666664</v>
      </c>
      <c r="T20" s="9">
        <f t="shared" si="1"/>
        <v>13.135</v>
      </c>
      <c r="U20" s="18">
        <v>6284</v>
      </c>
      <c r="V20" s="18">
        <v>15762</v>
      </c>
      <c r="W20" s="9">
        <f t="shared" si="2"/>
        <v>523.66666666666663</v>
      </c>
      <c r="X20" s="9">
        <f t="shared" si="3"/>
        <v>1313.5</v>
      </c>
      <c r="Y20" s="9"/>
      <c r="Z20" s="8" t="s">
        <v>32</v>
      </c>
      <c r="AA20" s="8" t="s">
        <v>33</v>
      </c>
    </row>
    <row r="21" spans="1:27" x14ac:dyDescent="0.25">
      <c r="A21" s="8" t="s">
        <v>23</v>
      </c>
      <c r="B21" s="8" t="s">
        <v>24</v>
      </c>
      <c r="C21" s="8" t="s">
        <v>24</v>
      </c>
      <c r="D21" s="8" t="s">
        <v>25</v>
      </c>
      <c r="E21" s="8" t="s">
        <v>26</v>
      </c>
      <c r="F21" s="8" t="s">
        <v>27</v>
      </c>
      <c r="G21" s="8" t="s">
        <v>24</v>
      </c>
      <c r="H21" s="8" t="s">
        <v>24</v>
      </c>
      <c r="I21" s="8" t="s">
        <v>25</v>
      </c>
      <c r="J21" s="8" t="s">
        <v>26</v>
      </c>
      <c r="K21" s="8" t="s">
        <v>287</v>
      </c>
      <c r="L21" s="8" t="s">
        <v>288</v>
      </c>
      <c r="M21" s="8" t="s">
        <v>320</v>
      </c>
      <c r="N21" s="8" t="s">
        <v>24</v>
      </c>
      <c r="O21" s="8" t="s">
        <v>25</v>
      </c>
      <c r="P21" s="8" t="s">
        <v>24</v>
      </c>
      <c r="Q21" s="8" t="s">
        <v>321</v>
      </c>
      <c r="R21" s="8" t="s">
        <v>291</v>
      </c>
      <c r="S21" s="9">
        <f t="shared" si="0"/>
        <v>2.2599999999999998</v>
      </c>
      <c r="T21" s="9">
        <f t="shared" si="1"/>
        <v>11.244999999999999</v>
      </c>
      <c r="U21" s="18">
        <v>2712</v>
      </c>
      <c r="V21" s="18">
        <v>13494</v>
      </c>
      <c r="W21" s="9">
        <f t="shared" si="2"/>
        <v>226</v>
      </c>
      <c r="X21" s="9">
        <f t="shared" si="3"/>
        <v>1124.5</v>
      </c>
      <c r="Y21" s="9"/>
      <c r="Z21" s="8" t="s">
        <v>32</v>
      </c>
      <c r="AA21" s="8" t="s">
        <v>33</v>
      </c>
    </row>
    <row r="22" spans="1:27" x14ac:dyDescent="0.25">
      <c r="A22" s="8" t="s">
        <v>23</v>
      </c>
      <c r="B22" s="8" t="s">
        <v>24</v>
      </c>
      <c r="C22" s="8" t="s">
        <v>24</v>
      </c>
      <c r="D22" s="8" t="s">
        <v>25</v>
      </c>
      <c r="E22" s="8" t="s">
        <v>26</v>
      </c>
      <c r="F22" s="8" t="s">
        <v>27</v>
      </c>
      <c r="G22" s="8" t="s">
        <v>24</v>
      </c>
      <c r="H22" s="8" t="s">
        <v>24</v>
      </c>
      <c r="I22" s="8" t="s">
        <v>25</v>
      </c>
      <c r="J22" s="8" t="s">
        <v>26</v>
      </c>
      <c r="K22" s="8" t="s">
        <v>287</v>
      </c>
      <c r="L22" s="8" t="s">
        <v>288</v>
      </c>
      <c r="M22" s="8" t="s">
        <v>322</v>
      </c>
      <c r="N22" s="8" t="s">
        <v>24</v>
      </c>
      <c r="O22" s="8" t="s">
        <v>25</v>
      </c>
      <c r="P22" s="8" t="s">
        <v>24</v>
      </c>
      <c r="Q22" s="8" t="s">
        <v>323</v>
      </c>
      <c r="R22" s="8" t="s">
        <v>291</v>
      </c>
      <c r="S22" s="9">
        <f t="shared" si="0"/>
        <v>7.8236666666666661</v>
      </c>
      <c r="T22" s="9">
        <f t="shared" si="1"/>
        <v>14.529166666666667</v>
      </c>
      <c r="U22" s="18">
        <v>9388.4</v>
      </c>
      <c r="V22" s="18">
        <v>17435</v>
      </c>
      <c r="W22" s="9">
        <f t="shared" si="2"/>
        <v>782.36666666666667</v>
      </c>
      <c r="X22" s="9">
        <f t="shared" si="3"/>
        <v>1452.9166666666667</v>
      </c>
      <c r="Y22" s="9"/>
      <c r="Z22" s="8" t="s">
        <v>32</v>
      </c>
      <c r="AA22" s="8" t="s">
        <v>33</v>
      </c>
    </row>
    <row r="23" spans="1:27" x14ac:dyDescent="0.25">
      <c r="A23" s="8" t="s">
        <v>23</v>
      </c>
      <c r="B23" s="8" t="s">
        <v>24</v>
      </c>
      <c r="C23" s="8" t="s">
        <v>24</v>
      </c>
      <c r="D23" s="8" t="s">
        <v>25</v>
      </c>
      <c r="E23" s="8" t="s">
        <v>26</v>
      </c>
      <c r="F23" s="8" t="s">
        <v>27</v>
      </c>
      <c r="G23" s="8" t="s">
        <v>24</v>
      </c>
      <c r="H23" s="8" t="s">
        <v>24</v>
      </c>
      <c r="I23" s="8" t="s">
        <v>25</v>
      </c>
      <c r="J23" s="8" t="s">
        <v>26</v>
      </c>
      <c r="K23" s="8" t="s">
        <v>287</v>
      </c>
      <c r="L23" s="8" t="s">
        <v>288</v>
      </c>
      <c r="M23" s="8" t="s">
        <v>324</v>
      </c>
      <c r="N23" s="8" t="s">
        <v>24</v>
      </c>
      <c r="O23" s="8" t="s">
        <v>25</v>
      </c>
      <c r="P23" s="8" t="s">
        <v>24</v>
      </c>
      <c r="Q23" s="8" t="s">
        <v>103</v>
      </c>
      <c r="R23" s="8" t="s">
        <v>291</v>
      </c>
      <c r="S23" s="9">
        <f t="shared" si="0"/>
        <v>3.9640416666666671</v>
      </c>
      <c r="T23" s="9">
        <f t="shared" si="1"/>
        <v>7.3616666666666664</v>
      </c>
      <c r="U23" s="18">
        <v>4756.8500000000004</v>
      </c>
      <c r="V23" s="18">
        <v>8834</v>
      </c>
      <c r="W23" s="9">
        <f t="shared" si="2"/>
        <v>396.4041666666667</v>
      </c>
      <c r="X23" s="9">
        <f t="shared" si="3"/>
        <v>736.16666666666663</v>
      </c>
      <c r="Y23" s="9"/>
      <c r="Z23" s="8" t="s">
        <v>32</v>
      </c>
      <c r="AA23" s="8" t="s">
        <v>33</v>
      </c>
    </row>
    <row r="24" spans="1:27" x14ac:dyDescent="0.25">
      <c r="A24" s="8" t="s">
        <v>23</v>
      </c>
      <c r="B24" s="8" t="s">
        <v>24</v>
      </c>
      <c r="C24" s="8" t="s">
        <v>24</v>
      </c>
      <c r="D24" s="8" t="s">
        <v>25</v>
      </c>
      <c r="E24" s="8" t="s">
        <v>26</v>
      </c>
      <c r="F24" s="8" t="s">
        <v>27</v>
      </c>
      <c r="G24" s="8" t="s">
        <v>24</v>
      </c>
      <c r="H24" s="8" t="s">
        <v>24</v>
      </c>
      <c r="I24" s="8" t="s">
        <v>25</v>
      </c>
      <c r="J24" s="8" t="s">
        <v>26</v>
      </c>
      <c r="K24" s="8" t="s">
        <v>287</v>
      </c>
      <c r="L24" s="8" t="s">
        <v>288</v>
      </c>
      <c r="M24" s="8" t="s">
        <v>325</v>
      </c>
      <c r="N24" s="8" t="s">
        <v>24</v>
      </c>
      <c r="O24" s="8" t="s">
        <v>25</v>
      </c>
      <c r="P24" s="8" t="s">
        <v>24</v>
      </c>
      <c r="Q24" s="8" t="s">
        <v>326</v>
      </c>
      <c r="R24" s="8" t="s">
        <v>291</v>
      </c>
      <c r="S24" s="9">
        <f t="shared" si="0"/>
        <v>3.55</v>
      </c>
      <c r="T24" s="9">
        <f t="shared" si="1"/>
        <v>10.145833333333334</v>
      </c>
      <c r="U24" s="18">
        <v>4260</v>
      </c>
      <c r="V24" s="18">
        <v>12175</v>
      </c>
      <c r="W24" s="9">
        <f t="shared" si="2"/>
        <v>355</v>
      </c>
      <c r="X24" s="9">
        <f t="shared" si="3"/>
        <v>1014.5833333333334</v>
      </c>
      <c r="Y24" s="9"/>
      <c r="Z24" s="8" t="s">
        <v>32</v>
      </c>
      <c r="AA24" s="8" t="s">
        <v>33</v>
      </c>
    </row>
    <row r="25" spans="1:27" x14ac:dyDescent="0.25">
      <c r="A25" s="8" t="s">
        <v>23</v>
      </c>
      <c r="B25" s="8" t="s">
        <v>24</v>
      </c>
      <c r="C25" s="8" t="s">
        <v>24</v>
      </c>
      <c r="D25" s="8" t="s">
        <v>25</v>
      </c>
      <c r="E25" s="8" t="s">
        <v>26</v>
      </c>
      <c r="F25" s="8" t="s">
        <v>27</v>
      </c>
      <c r="G25" s="8" t="s">
        <v>24</v>
      </c>
      <c r="H25" s="8" t="s">
        <v>24</v>
      </c>
      <c r="I25" s="8" t="s">
        <v>25</v>
      </c>
      <c r="J25" s="8" t="s">
        <v>26</v>
      </c>
      <c r="K25" s="8" t="s">
        <v>287</v>
      </c>
      <c r="L25" s="8" t="s">
        <v>288</v>
      </c>
      <c r="M25" s="8" t="s">
        <v>327</v>
      </c>
      <c r="N25" s="8" t="s">
        <v>24</v>
      </c>
      <c r="O25" s="8" t="s">
        <v>25</v>
      </c>
      <c r="P25" s="8" t="s">
        <v>24</v>
      </c>
      <c r="Q25" s="8" t="s">
        <v>328</v>
      </c>
      <c r="R25" s="8" t="s">
        <v>291</v>
      </c>
      <c r="S25" s="9">
        <f t="shared" si="0"/>
        <v>0.91816666666666658</v>
      </c>
      <c r="T25" s="9">
        <f t="shared" si="1"/>
        <v>6.75</v>
      </c>
      <c r="U25" s="18">
        <v>1101.8</v>
      </c>
      <c r="V25" s="18">
        <v>8100</v>
      </c>
      <c r="W25" s="9">
        <f t="shared" si="2"/>
        <v>91.816666666666663</v>
      </c>
      <c r="X25" s="9">
        <f t="shared" si="3"/>
        <v>675</v>
      </c>
      <c r="Y25" s="9"/>
      <c r="Z25" s="8" t="s">
        <v>32</v>
      </c>
      <c r="AA25" s="8" t="s">
        <v>33</v>
      </c>
    </row>
    <row r="26" spans="1:27" x14ac:dyDescent="0.25">
      <c r="A26" s="8" t="s">
        <v>23</v>
      </c>
      <c r="B26" s="8" t="s">
        <v>24</v>
      </c>
      <c r="C26" s="8" t="s">
        <v>24</v>
      </c>
      <c r="D26" s="8" t="s">
        <v>25</v>
      </c>
      <c r="E26" s="8" t="s">
        <v>26</v>
      </c>
      <c r="F26" s="8" t="s">
        <v>27</v>
      </c>
      <c r="G26" s="8" t="s">
        <v>24</v>
      </c>
      <c r="H26" s="8" t="s">
        <v>24</v>
      </c>
      <c r="I26" s="8" t="s">
        <v>25</v>
      </c>
      <c r="J26" s="8" t="s">
        <v>26</v>
      </c>
      <c r="K26" s="8" t="s">
        <v>287</v>
      </c>
      <c r="L26" s="8" t="s">
        <v>288</v>
      </c>
      <c r="M26" s="8" t="s">
        <v>329</v>
      </c>
      <c r="N26" s="8" t="s">
        <v>118</v>
      </c>
      <c r="O26" s="8" t="s">
        <v>25</v>
      </c>
      <c r="P26" s="8" t="s">
        <v>24</v>
      </c>
      <c r="Q26" s="8" t="s">
        <v>330</v>
      </c>
      <c r="R26" s="8" t="s">
        <v>291</v>
      </c>
      <c r="S26" s="9">
        <f t="shared" si="0"/>
        <v>0.200375</v>
      </c>
      <c r="T26" s="9">
        <f t="shared" si="1"/>
        <v>0.37166666666666665</v>
      </c>
      <c r="U26" s="18">
        <v>240.45</v>
      </c>
      <c r="V26" s="18">
        <v>446</v>
      </c>
      <c r="W26" s="9">
        <f t="shared" si="2"/>
        <v>20.037499999999998</v>
      </c>
      <c r="X26" s="9">
        <f t="shared" si="3"/>
        <v>37.166666666666664</v>
      </c>
      <c r="Y26" s="9"/>
      <c r="Z26" s="8" t="s">
        <v>32</v>
      </c>
      <c r="AA26" s="8" t="s">
        <v>33</v>
      </c>
    </row>
    <row r="27" spans="1:27" x14ac:dyDescent="0.25">
      <c r="A27" s="8" t="s">
        <v>23</v>
      </c>
      <c r="B27" s="8" t="s">
        <v>24</v>
      </c>
      <c r="C27" s="8" t="s">
        <v>24</v>
      </c>
      <c r="D27" s="8" t="s">
        <v>25</v>
      </c>
      <c r="E27" s="8" t="s">
        <v>26</v>
      </c>
      <c r="F27" s="8" t="s">
        <v>27</v>
      </c>
      <c r="G27" s="8" t="s">
        <v>24</v>
      </c>
      <c r="H27" s="8" t="s">
        <v>24</v>
      </c>
      <c r="I27" s="8" t="s">
        <v>25</v>
      </c>
      <c r="J27" s="8" t="s">
        <v>26</v>
      </c>
      <c r="K27" s="8" t="s">
        <v>287</v>
      </c>
      <c r="L27" s="8" t="s">
        <v>288</v>
      </c>
      <c r="M27" s="8" t="s">
        <v>331</v>
      </c>
      <c r="N27" s="8" t="s">
        <v>53</v>
      </c>
      <c r="O27" s="8" t="s">
        <v>49</v>
      </c>
      <c r="P27" s="8" t="s">
        <v>53</v>
      </c>
      <c r="Q27" s="8" t="s">
        <v>332</v>
      </c>
      <c r="R27" s="8" t="s">
        <v>291</v>
      </c>
      <c r="S27" s="9">
        <f t="shared" si="0"/>
        <v>1.835</v>
      </c>
      <c r="T27" s="9">
        <f t="shared" si="1"/>
        <v>8.5350000000000001</v>
      </c>
      <c r="U27" s="18">
        <v>2202</v>
      </c>
      <c r="V27" s="18">
        <v>10242</v>
      </c>
      <c r="W27" s="9">
        <f t="shared" si="2"/>
        <v>183.5</v>
      </c>
      <c r="X27" s="9">
        <f t="shared" si="3"/>
        <v>853.5</v>
      </c>
      <c r="Y27" s="9"/>
      <c r="Z27" s="8" t="s">
        <v>32</v>
      </c>
      <c r="AA27" s="8" t="s">
        <v>33</v>
      </c>
    </row>
    <row r="28" spans="1:27" x14ac:dyDescent="0.25">
      <c r="A28" s="8" t="s">
        <v>23</v>
      </c>
      <c r="B28" s="8" t="s">
        <v>24</v>
      </c>
      <c r="C28" s="8" t="s">
        <v>24</v>
      </c>
      <c r="D28" s="8" t="s">
        <v>25</v>
      </c>
      <c r="E28" s="8" t="s">
        <v>26</v>
      </c>
      <c r="F28" s="8" t="s">
        <v>27</v>
      </c>
      <c r="G28" s="8" t="s">
        <v>24</v>
      </c>
      <c r="H28" s="8" t="s">
        <v>24</v>
      </c>
      <c r="I28" s="8" t="s">
        <v>25</v>
      </c>
      <c r="J28" s="8" t="s">
        <v>26</v>
      </c>
      <c r="K28" s="8" t="s">
        <v>287</v>
      </c>
      <c r="L28" s="8" t="s">
        <v>288</v>
      </c>
      <c r="M28" s="8" t="s">
        <v>333</v>
      </c>
      <c r="N28" s="8" t="s">
        <v>53</v>
      </c>
      <c r="O28" s="8" t="s">
        <v>49</v>
      </c>
      <c r="P28" s="8" t="s">
        <v>53</v>
      </c>
      <c r="Q28" s="8" t="s">
        <v>332</v>
      </c>
      <c r="R28" s="8" t="s">
        <v>291</v>
      </c>
      <c r="S28" s="9">
        <f t="shared" si="0"/>
        <v>1.6134999999999999</v>
      </c>
      <c r="T28" s="9">
        <f t="shared" si="1"/>
        <v>2.9958333333333331</v>
      </c>
      <c r="U28" s="18">
        <v>1936.2</v>
      </c>
      <c r="V28" s="18">
        <v>3595</v>
      </c>
      <c r="W28" s="9">
        <f t="shared" si="2"/>
        <v>161.35</v>
      </c>
      <c r="X28" s="9">
        <f t="shared" si="3"/>
        <v>299.58333333333331</v>
      </c>
      <c r="Y28" s="9"/>
      <c r="Z28" s="8" t="s">
        <v>32</v>
      </c>
      <c r="AA28" s="8" t="s">
        <v>33</v>
      </c>
    </row>
    <row r="29" spans="1:27" x14ac:dyDescent="0.25">
      <c r="A29" s="8" t="s">
        <v>23</v>
      </c>
      <c r="B29" s="8" t="s">
        <v>24</v>
      </c>
      <c r="C29" s="8" t="s">
        <v>24</v>
      </c>
      <c r="D29" s="8" t="s">
        <v>25</v>
      </c>
      <c r="E29" s="8" t="s">
        <v>26</v>
      </c>
      <c r="F29" s="8" t="s">
        <v>27</v>
      </c>
      <c r="G29" s="8" t="s">
        <v>24</v>
      </c>
      <c r="H29" s="8" t="s">
        <v>24</v>
      </c>
      <c r="I29" s="8" t="s">
        <v>25</v>
      </c>
      <c r="J29" s="8" t="s">
        <v>26</v>
      </c>
      <c r="K29" s="8" t="s">
        <v>287</v>
      </c>
      <c r="L29" s="8" t="s">
        <v>288</v>
      </c>
      <c r="M29" s="8" t="s">
        <v>334</v>
      </c>
      <c r="N29" s="8" t="s">
        <v>82</v>
      </c>
      <c r="O29" s="8" t="s">
        <v>25</v>
      </c>
      <c r="P29" s="8" t="s">
        <v>24</v>
      </c>
      <c r="Q29" s="8" t="s">
        <v>46</v>
      </c>
      <c r="R29" s="8" t="s">
        <v>291</v>
      </c>
      <c r="S29" s="9">
        <f t="shared" si="0"/>
        <v>2.6290833333333334</v>
      </c>
      <c r="T29" s="9">
        <f t="shared" si="1"/>
        <v>4.8825000000000003</v>
      </c>
      <c r="U29" s="18">
        <v>3154.9</v>
      </c>
      <c r="V29" s="18">
        <v>5859</v>
      </c>
      <c r="W29" s="9">
        <f t="shared" si="2"/>
        <v>262.90833333333336</v>
      </c>
      <c r="X29" s="9">
        <f t="shared" si="3"/>
        <v>488.25</v>
      </c>
      <c r="Y29" s="9"/>
      <c r="Z29" s="8" t="s">
        <v>32</v>
      </c>
      <c r="AA29" s="8" t="s">
        <v>33</v>
      </c>
    </row>
    <row r="30" spans="1:27" x14ac:dyDescent="0.25">
      <c r="A30" s="8" t="s">
        <v>23</v>
      </c>
      <c r="B30" s="8" t="s">
        <v>24</v>
      </c>
      <c r="C30" s="8" t="s">
        <v>24</v>
      </c>
      <c r="D30" s="8" t="s">
        <v>25</v>
      </c>
      <c r="E30" s="8" t="s">
        <v>26</v>
      </c>
      <c r="F30" s="8" t="s">
        <v>27</v>
      </c>
      <c r="G30" s="8" t="s">
        <v>24</v>
      </c>
      <c r="H30" s="8" t="s">
        <v>24</v>
      </c>
      <c r="I30" s="8" t="s">
        <v>25</v>
      </c>
      <c r="J30" s="8" t="s">
        <v>26</v>
      </c>
      <c r="K30" s="8" t="s">
        <v>287</v>
      </c>
      <c r="L30" s="8" t="s">
        <v>288</v>
      </c>
      <c r="M30" s="8" t="s">
        <v>335</v>
      </c>
      <c r="N30" s="8" t="s">
        <v>61</v>
      </c>
      <c r="O30" s="8" t="s">
        <v>25</v>
      </c>
      <c r="P30" s="8" t="s">
        <v>24</v>
      </c>
      <c r="Q30" s="8" t="s">
        <v>46</v>
      </c>
      <c r="R30" s="8" t="s">
        <v>291</v>
      </c>
      <c r="S30" s="9">
        <f t="shared" si="0"/>
        <v>3.2926250000000001</v>
      </c>
      <c r="T30" s="9">
        <f t="shared" si="1"/>
        <v>6.1141666666666667</v>
      </c>
      <c r="U30" s="18">
        <v>3951.15</v>
      </c>
      <c r="V30" s="18">
        <v>7337</v>
      </c>
      <c r="W30" s="9">
        <f t="shared" si="2"/>
        <v>329.26249999999999</v>
      </c>
      <c r="X30" s="9">
        <f t="shared" si="3"/>
        <v>611.41666666666663</v>
      </c>
      <c r="Y30" s="9"/>
      <c r="Z30" s="8" t="s">
        <v>32</v>
      </c>
      <c r="AA30" s="8" t="s">
        <v>33</v>
      </c>
    </row>
    <row r="31" spans="1:27" x14ac:dyDescent="0.25">
      <c r="A31" s="8" t="s">
        <v>23</v>
      </c>
      <c r="B31" s="8" t="s">
        <v>24</v>
      </c>
      <c r="C31" s="8" t="s">
        <v>24</v>
      </c>
      <c r="D31" s="8" t="s">
        <v>25</v>
      </c>
      <c r="E31" s="8" t="s">
        <v>26</v>
      </c>
      <c r="F31" s="8" t="s">
        <v>27</v>
      </c>
      <c r="G31" s="8" t="s">
        <v>24</v>
      </c>
      <c r="H31" s="8" t="s">
        <v>24</v>
      </c>
      <c r="I31" s="8" t="s">
        <v>25</v>
      </c>
      <c r="J31" s="8" t="s">
        <v>26</v>
      </c>
      <c r="K31" s="8" t="s">
        <v>287</v>
      </c>
      <c r="L31" s="8" t="s">
        <v>288</v>
      </c>
      <c r="M31" s="8" t="s">
        <v>336</v>
      </c>
      <c r="N31" s="8" t="s">
        <v>68</v>
      </c>
      <c r="O31" s="8" t="s">
        <v>25</v>
      </c>
      <c r="P31" s="8" t="s">
        <v>24</v>
      </c>
      <c r="Q31" s="8" t="s">
        <v>46</v>
      </c>
      <c r="R31" s="8" t="s">
        <v>291</v>
      </c>
      <c r="S31" s="9">
        <f t="shared" si="0"/>
        <v>2.9550000000000001</v>
      </c>
      <c r="T31" s="9">
        <f t="shared" si="1"/>
        <v>7.82</v>
      </c>
      <c r="U31" s="18">
        <v>3546</v>
      </c>
      <c r="V31" s="18">
        <v>9384</v>
      </c>
      <c r="W31" s="9">
        <f t="shared" si="2"/>
        <v>295.5</v>
      </c>
      <c r="X31" s="9">
        <f t="shared" si="3"/>
        <v>782</v>
      </c>
      <c r="Y31" s="9"/>
      <c r="Z31" s="8" t="s">
        <v>32</v>
      </c>
      <c r="AA31" s="8" t="s">
        <v>33</v>
      </c>
    </row>
    <row r="32" spans="1:27" x14ac:dyDescent="0.25">
      <c r="A32" s="8" t="s">
        <v>23</v>
      </c>
      <c r="B32" s="8" t="s">
        <v>24</v>
      </c>
      <c r="C32" s="8" t="s">
        <v>24</v>
      </c>
      <c r="D32" s="8" t="s">
        <v>25</v>
      </c>
      <c r="E32" s="8" t="s">
        <v>26</v>
      </c>
      <c r="F32" s="8" t="s">
        <v>27</v>
      </c>
      <c r="G32" s="8" t="s">
        <v>24</v>
      </c>
      <c r="H32" s="8" t="s">
        <v>24</v>
      </c>
      <c r="I32" s="8" t="s">
        <v>25</v>
      </c>
      <c r="J32" s="8" t="s">
        <v>26</v>
      </c>
      <c r="K32" s="8" t="s">
        <v>287</v>
      </c>
      <c r="L32" s="8" t="s">
        <v>288</v>
      </c>
      <c r="M32" s="8" t="s">
        <v>337</v>
      </c>
      <c r="N32" s="8" t="s">
        <v>338</v>
      </c>
      <c r="O32" s="8" t="s">
        <v>49</v>
      </c>
      <c r="P32" s="8" t="s">
        <v>24</v>
      </c>
      <c r="Q32" s="8" t="s">
        <v>46</v>
      </c>
      <c r="R32" s="8" t="s">
        <v>291</v>
      </c>
      <c r="S32" s="9">
        <f t="shared" si="0"/>
        <v>0.328125</v>
      </c>
      <c r="T32" s="9">
        <f t="shared" si="1"/>
        <v>0.60916666666666663</v>
      </c>
      <c r="U32" s="18">
        <v>393.75</v>
      </c>
      <c r="V32" s="18">
        <v>731</v>
      </c>
      <c r="W32" s="9">
        <f t="shared" si="2"/>
        <v>32.8125</v>
      </c>
      <c r="X32" s="9">
        <f t="shared" si="3"/>
        <v>60.916666666666664</v>
      </c>
      <c r="Y32" s="9"/>
      <c r="Z32" s="8" t="s">
        <v>32</v>
      </c>
      <c r="AA32" s="8" t="s">
        <v>33</v>
      </c>
    </row>
    <row r="33" spans="1:27" x14ac:dyDescent="0.25">
      <c r="A33" s="8" t="s">
        <v>23</v>
      </c>
      <c r="B33" s="8" t="s">
        <v>24</v>
      </c>
      <c r="C33" s="8" t="s">
        <v>24</v>
      </c>
      <c r="D33" s="8" t="s">
        <v>25</v>
      </c>
      <c r="E33" s="8" t="s">
        <v>26</v>
      </c>
      <c r="F33" s="8" t="s">
        <v>27</v>
      </c>
      <c r="G33" s="8" t="s">
        <v>24</v>
      </c>
      <c r="H33" s="8" t="s">
        <v>24</v>
      </c>
      <c r="I33" s="8" t="s">
        <v>25</v>
      </c>
      <c r="J33" s="8" t="s">
        <v>26</v>
      </c>
      <c r="K33" s="8" t="s">
        <v>287</v>
      </c>
      <c r="L33" s="8" t="s">
        <v>288</v>
      </c>
      <c r="M33" s="8" t="s">
        <v>339</v>
      </c>
      <c r="N33" s="8" t="s">
        <v>340</v>
      </c>
      <c r="O33" s="8" t="s">
        <v>25</v>
      </c>
      <c r="P33" s="8" t="s">
        <v>24</v>
      </c>
      <c r="Q33" s="8" t="s">
        <v>46</v>
      </c>
      <c r="R33" s="8" t="s">
        <v>291</v>
      </c>
      <c r="S33" s="9">
        <f t="shared" si="0"/>
        <v>0.29333333333333333</v>
      </c>
      <c r="T33" s="9">
        <f t="shared" si="1"/>
        <v>0.85499999999999998</v>
      </c>
      <c r="U33" s="18">
        <v>352</v>
      </c>
      <c r="V33" s="18">
        <v>1026</v>
      </c>
      <c r="W33" s="9">
        <f t="shared" si="2"/>
        <v>29.333333333333332</v>
      </c>
      <c r="X33" s="9">
        <f t="shared" si="3"/>
        <v>85.5</v>
      </c>
      <c r="Y33" s="9"/>
      <c r="Z33" s="8" t="s">
        <v>32</v>
      </c>
      <c r="AA33" s="8" t="s">
        <v>33</v>
      </c>
    </row>
    <row r="34" spans="1:27" x14ac:dyDescent="0.25">
      <c r="A34" s="8" t="s">
        <v>23</v>
      </c>
      <c r="B34" s="8" t="s">
        <v>24</v>
      </c>
      <c r="C34" s="8" t="s">
        <v>24</v>
      </c>
      <c r="D34" s="8" t="s">
        <v>25</v>
      </c>
      <c r="E34" s="8" t="s">
        <v>26</v>
      </c>
      <c r="F34" s="8" t="s">
        <v>27</v>
      </c>
      <c r="G34" s="8" t="s">
        <v>24</v>
      </c>
      <c r="H34" s="8" t="s">
        <v>24</v>
      </c>
      <c r="I34" s="8" t="s">
        <v>25</v>
      </c>
      <c r="J34" s="8" t="s">
        <v>26</v>
      </c>
      <c r="K34" s="8" t="s">
        <v>287</v>
      </c>
      <c r="L34" s="8" t="s">
        <v>288</v>
      </c>
      <c r="M34" s="8" t="s">
        <v>341</v>
      </c>
      <c r="N34" s="8" t="s">
        <v>241</v>
      </c>
      <c r="O34" s="8" t="s">
        <v>25</v>
      </c>
      <c r="P34" s="8" t="s">
        <v>24</v>
      </c>
      <c r="Q34" s="8" t="s">
        <v>46</v>
      </c>
      <c r="R34" s="8" t="s">
        <v>291</v>
      </c>
      <c r="S34" s="9">
        <f t="shared" si="0"/>
        <v>0.37</v>
      </c>
      <c r="T34" s="9">
        <f t="shared" si="1"/>
        <v>1.9550000000000001</v>
      </c>
      <c r="U34" s="18">
        <v>444</v>
      </c>
      <c r="V34" s="18">
        <v>2346</v>
      </c>
      <c r="W34" s="9">
        <f t="shared" si="2"/>
        <v>37</v>
      </c>
      <c r="X34" s="9">
        <f t="shared" si="3"/>
        <v>195.5</v>
      </c>
      <c r="Y34" s="9"/>
      <c r="Z34" s="8" t="s">
        <v>32</v>
      </c>
      <c r="AA34" s="8" t="s">
        <v>33</v>
      </c>
    </row>
    <row r="35" spans="1:27" x14ac:dyDescent="0.25">
      <c r="A35" s="8" t="s">
        <v>23</v>
      </c>
      <c r="B35" s="8" t="s">
        <v>24</v>
      </c>
      <c r="C35" s="8" t="s">
        <v>24</v>
      </c>
      <c r="D35" s="8" t="s">
        <v>25</v>
      </c>
      <c r="E35" s="8" t="s">
        <v>26</v>
      </c>
      <c r="F35" s="8" t="s">
        <v>27</v>
      </c>
      <c r="G35" s="8" t="s">
        <v>24</v>
      </c>
      <c r="H35" s="8" t="s">
        <v>24</v>
      </c>
      <c r="I35" s="8" t="s">
        <v>25</v>
      </c>
      <c r="J35" s="8" t="s">
        <v>26</v>
      </c>
      <c r="K35" s="8" t="s">
        <v>287</v>
      </c>
      <c r="L35" s="8" t="s">
        <v>288</v>
      </c>
      <c r="M35" s="8" t="s">
        <v>342</v>
      </c>
      <c r="N35" s="8" t="s">
        <v>129</v>
      </c>
      <c r="O35" s="8" t="s">
        <v>25</v>
      </c>
      <c r="P35" s="8" t="s">
        <v>24</v>
      </c>
      <c r="Q35" s="8" t="s">
        <v>46</v>
      </c>
      <c r="R35" s="8" t="s">
        <v>291</v>
      </c>
      <c r="S35" s="9">
        <f t="shared" si="0"/>
        <v>0.53</v>
      </c>
      <c r="T35" s="9">
        <f t="shared" si="1"/>
        <v>3.12</v>
      </c>
      <c r="U35" s="18">
        <v>636</v>
      </c>
      <c r="V35" s="18">
        <v>3744</v>
      </c>
      <c r="W35" s="9">
        <f t="shared" si="2"/>
        <v>53</v>
      </c>
      <c r="X35" s="9">
        <f t="shared" si="3"/>
        <v>312</v>
      </c>
      <c r="Y35" s="9"/>
      <c r="Z35" s="8" t="s">
        <v>32</v>
      </c>
      <c r="AA35" s="8" t="s">
        <v>33</v>
      </c>
    </row>
    <row r="36" spans="1:27" x14ac:dyDescent="0.25">
      <c r="A36" s="8" t="s">
        <v>23</v>
      </c>
      <c r="B36" s="8" t="s">
        <v>24</v>
      </c>
      <c r="C36" s="8" t="s">
        <v>24</v>
      </c>
      <c r="D36" s="8" t="s">
        <v>25</v>
      </c>
      <c r="E36" s="8" t="s">
        <v>26</v>
      </c>
      <c r="F36" s="8" t="s">
        <v>27</v>
      </c>
      <c r="G36" s="8" t="s">
        <v>24</v>
      </c>
      <c r="H36" s="8" t="s">
        <v>24</v>
      </c>
      <c r="I36" s="8" t="s">
        <v>25</v>
      </c>
      <c r="J36" s="8" t="s">
        <v>26</v>
      </c>
      <c r="K36" s="8" t="s">
        <v>287</v>
      </c>
      <c r="L36" s="8" t="s">
        <v>288</v>
      </c>
      <c r="M36" s="8" t="s">
        <v>343</v>
      </c>
      <c r="N36" s="8" t="s">
        <v>58</v>
      </c>
      <c r="O36" s="8" t="s">
        <v>25</v>
      </c>
      <c r="P36" s="8" t="s">
        <v>24</v>
      </c>
      <c r="Q36" s="8" t="s">
        <v>46</v>
      </c>
      <c r="R36" s="8" t="s">
        <v>291</v>
      </c>
      <c r="S36" s="9">
        <f t="shared" si="0"/>
        <v>0.54</v>
      </c>
      <c r="T36" s="9">
        <f t="shared" si="1"/>
        <v>3.52</v>
      </c>
      <c r="U36" s="18">
        <v>648</v>
      </c>
      <c r="V36" s="18">
        <v>4224</v>
      </c>
      <c r="W36" s="9">
        <f t="shared" si="2"/>
        <v>54</v>
      </c>
      <c r="X36" s="9">
        <f t="shared" si="3"/>
        <v>352</v>
      </c>
      <c r="Y36" s="9"/>
      <c r="Z36" s="8" t="s">
        <v>32</v>
      </c>
      <c r="AA36" s="8" t="s">
        <v>33</v>
      </c>
    </row>
    <row r="37" spans="1:27" x14ac:dyDescent="0.25">
      <c r="A37" s="8" t="s">
        <v>23</v>
      </c>
      <c r="B37" s="8" t="s">
        <v>24</v>
      </c>
      <c r="C37" s="8" t="s">
        <v>24</v>
      </c>
      <c r="D37" s="8" t="s">
        <v>25</v>
      </c>
      <c r="E37" s="8" t="s">
        <v>26</v>
      </c>
      <c r="F37" s="8" t="s">
        <v>27</v>
      </c>
      <c r="G37" s="8" t="s">
        <v>24</v>
      </c>
      <c r="H37" s="8" t="s">
        <v>24</v>
      </c>
      <c r="I37" s="8" t="s">
        <v>25</v>
      </c>
      <c r="J37" s="8" t="s">
        <v>26</v>
      </c>
      <c r="K37" s="8" t="s">
        <v>287</v>
      </c>
      <c r="L37" s="8" t="s">
        <v>288</v>
      </c>
      <c r="M37" s="8" t="s">
        <v>344</v>
      </c>
      <c r="N37" s="8" t="s">
        <v>55</v>
      </c>
      <c r="O37" s="8" t="s">
        <v>25</v>
      </c>
      <c r="P37" s="8" t="s">
        <v>24</v>
      </c>
      <c r="Q37" s="8" t="s">
        <v>345</v>
      </c>
      <c r="R37" s="8" t="s">
        <v>291</v>
      </c>
      <c r="S37" s="9">
        <f t="shared" ref="S37:S68" si="4">U37/1200</f>
        <v>0.27766666666666667</v>
      </c>
      <c r="T37" s="9">
        <f t="shared" ref="T37:T68" si="5">V37/1200</f>
        <v>0.51500000000000001</v>
      </c>
      <c r="U37" s="18">
        <v>333.2</v>
      </c>
      <c r="V37" s="18">
        <v>618</v>
      </c>
      <c r="W37" s="9">
        <f t="shared" ref="W37:W68" si="6">U37/12</f>
        <v>27.766666666666666</v>
      </c>
      <c r="X37" s="9">
        <f t="shared" ref="X37:X68" si="7">V37/12</f>
        <v>51.5</v>
      </c>
      <c r="Y37" s="9"/>
      <c r="Z37" s="8" t="s">
        <v>32</v>
      </c>
      <c r="AA37" s="8" t="s">
        <v>33</v>
      </c>
    </row>
    <row r="38" spans="1:27" x14ac:dyDescent="0.25">
      <c r="A38" s="8" t="s">
        <v>23</v>
      </c>
      <c r="B38" s="8" t="s">
        <v>24</v>
      </c>
      <c r="C38" s="8" t="s">
        <v>24</v>
      </c>
      <c r="D38" s="8" t="s">
        <v>25</v>
      </c>
      <c r="E38" s="8" t="s">
        <v>26</v>
      </c>
      <c r="F38" s="8" t="s">
        <v>27</v>
      </c>
      <c r="G38" s="8" t="s">
        <v>24</v>
      </c>
      <c r="H38" s="8" t="s">
        <v>24</v>
      </c>
      <c r="I38" s="8" t="s">
        <v>25</v>
      </c>
      <c r="J38" s="8" t="s">
        <v>26</v>
      </c>
      <c r="K38" s="8" t="s">
        <v>287</v>
      </c>
      <c r="L38" s="8" t="s">
        <v>288</v>
      </c>
      <c r="M38" s="8" t="s">
        <v>346</v>
      </c>
      <c r="N38" s="8" t="s">
        <v>347</v>
      </c>
      <c r="O38" s="8" t="s">
        <v>25</v>
      </c>
      <c r="P38" s="8" t="s">
        <v>24</v>
      </c>
      <c r="Q38" s="8" t="s">
        <v>348</v>
      </c>
      <c r="R38" s="8" t="s">
        <v>291</v>
      </c>
      <c r="S38" s="9">
        <f t="shared" si="4"/>
        <v>0.15662499999999999</v>
      </c>
      <c r="T38" s="9">
        <f t="shared" si="5"/>
        <v>0.29083333333333333</v>
      </c>
      <c r="U38" s="18">
        <v>187.95</v>
      </c>
      <c r="V38" s="18">
        <v>349</v>
      </c>
      <c r="W38" s="9">
        <f t="shared" si="6"/>
        <v>15.6625</v>
      </c>
      <c r="X38" s="9">
        <f t="shared" si="7"/>
        <v>29.083333333333332</v>
      </c>
      <c r="Y38" s="9"/>
      <c r="Z38" s="8" t="s">
        <v>32</v>
      </c>
      <c r="AA38" s="8" t="s">
        <v>33</v>
      </c>
    </row>
    <row r="39" spans="1:27" x14ac:dyDescent="0.25">
      <c r="A39" s="8" t="s">
        <v>23</v>
      </c>
      <c r="B39" s="8" t="s">
        <v>24</v>
      </c>
      <c r="C39" s="8" t="s">
        <v>24</v>
      </c>
      <c r="D39" s="8" t="s">
        <v>25</v>
      </c>
      <c r="E39" s="8" t="s">
        <v>26</v>
      </c>
      <c r="F39" s="8" t="s">
        <v>27</v>
      </c>
      <c r="G39" s="8" t="s">
        <v>24</v>
      </c>
      <c r="H39" s="8" t="s">
        <v>24</v>
      </c>
      <c r="I39" s="8" t="s">
        <v>25</v>
      </c>
      <c r="J39" s="8" t="s">
        <v>26</v>
      </c>
      <c r="K39" s="8" t="s">
        <v>287</v>
      </c>
      <c r="L39" s="8" t="s">
        <v>288</v>
      </c>
      <c r="M39" s="8" t="s">
        <v>349</v>
      </c>
      <c r="N39" s="8" t="s">
        <v>111</v>
      </c>
      <c r="O39" s="8" t="s">
        <v>25</v>
      </c>
      <c r="P39" s="8" t="s">
        <v>24</v>
      </c>
      <c r="Q39" s="8" t="s">
        <v>46</v>
      </c>
      <c r="R39" s="8" t="s">
        <v>291</v>
      </c>
      <c r="S39" s="9">
        <f t="shared" si="4"/>
        <v>2.7005416666666666</v>
      </c>
      <c r="T39" s="9">
        <f t="shared" si="5"/>
        <v>5.0149999999999997</v>
      </c>
      <c r="U39" s="18">
        <v>3240.65</v>
      </c>
      <c r="V39" s="18">
        <v>6018</v>
      </c>
      <c r="W39" s="9">
        <f t="shared" si="6"/>
        <v>270.05416666666667</v>
      </c>
      <c r="X39" s="9">
        <f t="shared" si="7"/>
        <v>501.5</v>
      </c>
      <c r="Y39" s="9"/>
      <c r="Z39" s="8" t="s">
        <v>32</v>
      </c>
      <c r="AA39" s="8" t="s">
        <v>33</v>
      </c>
    </row>
    <row r="40" spans="1:27" x14ac:dyDescent="0.25">
      <c r="A40" s="8" t="s">
        <v>23</v>
      </c>
      <c r="B40" s="8" t="s">
        <v>24</v>
      </c>
      <c r="C40" s="8" t="s">
        <v>24</v>
      </c>
      <c r="D40" s="8" t="s">
        <v>25</v>
      </c>
      <c r="E40" s="8" t="s">
        <v>26</v>
      </c>
      <c r="F40" s="8" t="s">
        <v>27</v>
      </c>
      <c r="G40" s="8" t="s">
        <v>24</v>
      </c>
      <c r="H40" s="8" t="s">
        <v>24</v>
      </c>
      <c r="I40" s="8" t="s">
        <v>25</v>
      </c>
      <c r="J40" s="8" t="s">
        <v>26</v>
      </c>
      <c r="K40" s="8" t="s">
        <v>287</v>
      </c>
      <c r="L40" s="8" t="s">
        <v>288</v>
      </c>
      <c r="M40" s="8" t="s">
        <v>350</v>
      </c>
      <c r="N40" s="8" t="s">
        <v>111</v>
      </c>
      <c r="O40" s="8" t="s">
        <v>25</v>
      </c>
      <c r="P40" s="8" t="s">
        <v>24</v>
      </c>
      <c r="Q40" s="8" t="s">
        <v>46</v>
      </c>
      <c r="R40" s="8" t="s">
        <v>291</v>
      </c>
      <c r="S40" s="9">
        <f t="shared" si="4"/>
        <v>2.1752500000000001</v>
      </c>
      <c r="T40" s="9">
        <f t="shared" si="5"/>
        <v>4.0391666666666666</v>
      </c>
      <c r="U40" s="18">
        <v>2610.3000000000002</v>
      </c>
      <c r="V40" s="18">
        <v>4847</v>
      </c>
      <c r="W40" s="9">
        <f t="shared" si="6"/>
        <v>217.52500000000001</v>
      </c>
      <c r="X40" s="9">
        <f t="shared" si="7"/>
        <v>403.91666666666669</v>
      </c>
      <c r="Y40" s="9"/>
      <c r="Z40" s="8" t="s">
        <v>32</v>
      </c>
      <c r="AA40" s="8" t="s">
        <v>33</v>
      </c>
    </row>
    <row r="41" spans="1:27" x14ac:dyDescent="0.25">
      <c r="A41" s="8" t="s">
        <v>23</v>
      </c>
      <c r="B41" s="8" t="s">
        <v>24</v>
      </c>
      <c r="C41" s="8" t="s">
        <v>24</v>
      </c>
      <c r="D41" s="8" t="s">
        <v>25</v>
      </c>
      <c r="E41" s="8" t="s">
        <v>26</v>
      </c>
      <c r="F41" s="8" t="s">
        <v>27</v>
      </c>
      <c r="G41" s="8" t="s">
        <v>24</v>
      </c>
      <c r="H41" s="8" t="s">
        <v>24</v>
      </c>
      <c r="I41" s="8" t="s">
        <v>25</v>
      </c>
      <c r="J41" s="8" t="s">
        <v>26</v>
      </c>
      <c r="K41" s="8" t="s">
        <v>287</v>
      </c>
      <c r="L41" s="8" t="s">
        <v>288</v>
      </c>
      <c r="M41" s="8" t="s">
        <v>351</v>
      </c>
      <c r="N41" s="8" t="s">
        <v>111</v>
      </c>
      <c r="O41" s="8" t="s">
        <v>25</v>
      </c>
      <c r="P41" s="8" t="s">
        <v>24</v>
      </c>
      <c r="Q41" s="8" t="s">
        <v>46</v>
      </c>
      <c r="R41" s="8" t="s">
        <v>291</v>
      </c>
      <c r="S41" s="9">
        <f t="shared" si="4"/>
        <v>2.4202500000000002</v>
      </c>
      <c r="T41" s="9">
        <f t="shared" si="5"/>
        <v>4.4941666666666666</v>
      </c>
      <c r="U41" s="18">
        <v>2904.3</v>
      </c>
      <c r="V41" s="18">
        <v>5393</v>
      </c>
      <c r="W41" s="9">
        <f t="shared" si="6"/>
        <v>242.02500000000001</v>
      </c>
      <c r="X41" s="9">
        <f t="shared" si="7"/>
        <v>449.41666666666669</v>
      </c>
      <c r="Y41" s="9"/>
      <c r="Z41" s="8" t="s">
        <v>32</v>
      </c>
      <c r="AA41" s="8" t="s">
        <v>33</v>
      </c>
    </row>
    <row r="42" spans="1:27" x14ac:dyDescent="0.25">
      <c r="A42" s="8" t="s">
        <v>23</v>
      </c>
      <c r="B42" s="8" t="s">
        <v>24</v>
      </c>
      <c r="C42" s="8" t="s">
        <v>24</v>
      </c>
      <c r="D42" s="8" t="s">
        <v>25</v>
      </c>
      <c r="E42" s="8" t="s">
        <v>26</v>
      </c>
      <c r="F42" s="8" t="s">
        <v>27</v>
      </c>
      <c r="G42" s="8" t="s">
        <v>24</v>
      </c>
      <c r="H42" s="8" t="s">
        <v>24</v>
      </c>
      <c r="I42" s="8" t="s">
        <v>25</v>
      </c>
      <c r="J42" s="8" t="s">
        <v>26</v>
      </c>
      <c r="K42" s="8" t="s">
        <v>287</v>
      </c>
      <c r="L42" s="8" t="s">
        <v>288</v>
      </c>
      <c r="M42" s="8" t="s">
        <v>352</v>
      </c>
      <c r="N42" s="8" t="s">
        <v>111</v>
      </c>
      <c r="O42" s="8" t="s">
        <v>25</v>
      </c>
      <c r="P42" s="8" t="s">
        <v>24</v>
      </c>
      <c r="Q42" s="8" t="s">
        <v>46</v>
      </c>
      <c r="R42" s="8" t="s">
        <v>291</v>
      </c>
      <c r="S42" s="9">
        <f t="shared" si="4"/>
        <v>1.6537500000000001</v>
      </c>
      <c r="T42" s="9">
        <f t="shared" si="5"/>
        <v>3.0708333333333333</v>
      </c>
      <c r="U42" s="18">
        <v>1984.5</v>
      </c>
      <c r="V42" s="18">
        <v>3685</v>
      </c>
      <c r="W42" s="9">
        <f t="shared" si="6"/>
        <v>165.375</v>
      </c>
      <c r="X42" s="9">
        <f t="shared" si="7"/>
        <v>307.08333333333331</v>
      </c>
      <c r="Y42" s="9"/>
      <c r="Z42" s="8" t="s">
        <v>32</v>
      </c>
      <c r="AA42" s="8" t="s">
        <v>33</v>
      </c>
    </row>
    <row r="43" spans="1:27" x14ac:dyDescent="0.25">
      <c r="A43" s="8" t="s">
        <v>23</v>
      </c>
      <c r="B43" s="8" t="s">
        <v>24</v>
      </c>
      <c r="C43" s="8" t="s">
        <v>24</v>
      </c>
      <c r="D43" s="8" t="s">
        <v>25</v>
      </c>
      <c r="E43" s="8" t="s">
        <v>26</v>
      </c>
      <c r="F43" s="8" t="s">
        <v>27</v>
      </c>
      <c r="G43" s="8" t="s">
        <v>24</v>
      </c>
      <c r="H43" s="8" t="s">
        <v>24</v>
      </c>
      <c r="I43" s="8" t="s">
        <v>25</v>
      </c>
      <c r="J43" s="8" t="s">
        <v>26</v>
      </c>
      <c r="K43" s="8" t="s">
        <v>287</v>
      </c>
      <c r="L43" s="8" t="s">
        <v>288</v>
      </c>
      <c r="M43" s="8" t="s">
        <v>353</v>
      </c>
      <c r="N43" s="8" t="s">
        <v>354</v>
      </c>
      <c r="O43" s="8" t="s">
        <v>25</v>
      </c>
      <c r="P43" s="8" t="s">
        <v>24</v>
      </c>
      <c r="Q43" s="8" t="s">
        <v>46</v>
      </c>
      <c r="R43" s="8" t="s">
        <v>291</v>
      </c>
      <c r="S43" s="9">
        <f t="shared" si="4"/>
        <v>1.094625</v>
      </c>
      <c r="T43" s="9">
        <f t="shared" si="5"/>
        <v>2.0325000000000002</v>
      </c>
      <c r="U43" s="18">
        <v>1313.55</v>
      </c>
      <c r="V43" s="18">
        <v>2439</v>
      </c>
      <c r="W43" s="9">
        <f t="shared" si="6"/>
        <v>109.46249999999999</v>
      </c>
      <c r="X43" s="9">
        <f t="shared" si="7"/>
        <v>203.25</v>
      </c>
      <c r="Y43" s="9"/>
      <c r="Z43" s="8" t="s">
        <v>32</v>
      </c>
      <c r="AA43" s="8" t="s">
        <v>33</v>
      </c>
    </row>
    <row r="44" spans="1:27" x14ac:dyDescent="0.25">
      <c r="A44" s="8" t="s">
        <v>23</v>
      </c>
      <c r="B44" s="8" t="s">
        <v>24</v>
      </c>
      <c r="C44" s="8" t="s">
        <v>24</v>
      </c>
      <c r="D44" s="8" t="s">
        <v>25</v>
      </c>
      <c r="E44" s="8" t="s">
        <v>26</v>
      </c>
      <c r="F44" s="8" t="s">
        <v>27</v>
      </c>
      <c r="G44" s="8" t="s">
        <v>24</v>
      </c>
      <c r="H44" s="8" t="s">
        <v>24</v>
      </c>
      <c r="I44" s="8" t="s">
        <v>25</v>
      </c>
      <c r="J44" s="8" t="s">
        <v>26</v>
      </c>
      <c r="K44" s="8" t="s">
        <v>287</v>
      </c>
      <c r="L44" s="8" t="s">
        <v>288</v>
      </c>
      <c r="M44" s="8" t="s">
        <v>355</v>
      </c>
      <c r="N44" s="8" t="s">
        <v>356</v>
      </c>
      <c r="O44" s="8" t="s">
        <v>25</v>
      </c>
      <c r="P44" s="8" t="s">
        <v>24</v>
      </c>
      <c r="Q44" s="8" t="s">
        <v>46</v>
      </c>
      <c r="R44" s="8" t="s">
        <v>291</v>
      </c>
      <c r="S44" s="9">
        <f t="shared" si="4"/>
        <v>3.7374999999999998</v>
      </c>
      <c r="T44" s="9">
        <f t="shared" si="5"/>
        <v>2.0125000000000002</v>
      </c>
      <c r="U44" s="18">
        <v>4485</v>
      </c>
      <c r="V44" s="18">
        <v>2415</v>
      </c>
      <c r="W44" s="9">
        <f t="shared" si="6"/>
        <v>373.75</v>
      </c>
      <c r="X44" s="9">
        <f t="shared" si="7"/>
        <v>201.25</v>
      </c>
      <c r="Y44" s="9"/>
      <c r="Z44" s="8" t="s">
        <v>32</v>
      </c>
      <c r="AA44" s="8" t="s">
        <v>33</v>
      </c>
    </row>
    <row r="45" spans="1:27" x14ac:dyDescent="0.25">
      <c r="A45" s="8" t="s">
        <v>23</v>
      </c>
      <c r="B45" s="8" t="s">
        <v>24</v>
      </c>
      <c r="C45" s="8" t="s">
        <v>24</v>
      </c>
      <c r="D45" s="8" t="s">
        <v>25</v>
      </c>
      <c r="E45" s="8" t="s">
        <v>26</v>
      </c>
      <c r="F45" s="8" t="s">
        <v>27</v>
      </c>
      <c r="G45" s="8" t="s">
        <v>24</v>
      </c>
      <c r="H45" s="8" t="s">
        <v>24</v>
      </c>
      <c r="I45" s="8" t="s">
        <v>25</v>
      </c>
      <c r="J45" s="8" t="s">
        <v>26</v>
      </c>
      <c r="K45" s="8" t="s">
        <v>287</v>
      </c>
      <c r="L45" s="8" t="s">
        <v>288</v>
      </c>
      <c r="M45" s="8" t="s">
        <v>357</v>
      </c>
      <c r="N45" s="8" t="s">
        <v>142</v>
      </c>
      <c r="O45" s="8" t="s">
        <v>25</v>
      </c>
      <c r="P45" s="8" t="s">
        <v>24</v>
      </c>
      <c r="Q45" s="8" t="s">
        <v>46</v>
      </c>
      <c r="R45" s="8" t="s">
        <v>291</v>
      </c>
      <c r="S45" s="9">
        <f t="shared" si="4"/>
        <v>0.65</v>
      </c>
      <c r="T45" s="9">
        <f t="shared" si="5"/>
        <v>3.9249999999999998</v>
      </c>
      <c r="U45" s="18">
        <v>780</v>
      </c>
      <c r="V45" s="18">
        <v>4710</v>
      </c>
      <c r="W45" s="9">
        <f t="shared" si="6"/>
        <v>65</v>
      </c>
      <c r="X45" s="9">
        <f t="shared" si="7"/>
        <v>392.5</v>
      </c>
      <c r="Y45" s="9"/>
      <c r="Z45" s="8" t="s">
        <v>32</v>
      </c>
      <c r="AA45" s="8" t="s">
        <v>33</v>
      </c>
    </row>
    <row r="46" spans="1:27" x14ac:dyDescent="0.25">
      <c r="A46" s="8" t="s">
        <v>23</v>
      </c>
      <c r="B46" s="8" t="s">
        <v>24</v>
      </c>
      <c r="C46" s="8" t="s">
        <v>24</v>
      </c>
      <c r="D46" s="8" t="s">
        <v>25</v>
      </c>
      <c r="E46" s="8" t="s">
        <v>26</v>
      </c>
      <c r="F46" s="8" t="s">
        <v>27</v>
      </c>
      <c r="G46" s="8" t="s">
        <v>24</v>
      </c>
      <c r="H46" s="8" t="s">
        <v>24</v>
      </c>
      <c r="I46" s="8" t="s">
        <v>25</v>
      </c>
      <c r="J46" s="8" t="s">
        <v>26</v>
      </c>
      <c r="K46" s="8" t="s">
        <v>287</v>
      </c>
      <c r="L46" s="8" t="s">
        <v>288</v>
      </c>
      <c r="M46" s="8" t="s">
        <v>358</v>
      </c>
      <c r="N46" s="8" t="s">
        <v>87</v>
      </c>
      <c r="O46" s="8" t="s">
        <v>25</v>
      </c>
      <c r="P46" s="8" t="s">
        <v>24</v>
      </c>
      <c r="Q46" s="8" t="s">
        <v>46</v>
      </c>
      <c r="R46" s="8" t="s">
        <v>291</v>
      </c>
      <c r="S46" s="9">
        <f t="shared" si="4"/>
        <v>3.2404166666666665</v>
      </c>
      <c r="T46" s="9">
        <f t="shared" si="5"/>
        <v>6.0175000000000001</v>
      </c>
      <c r="U46" s="18">
        <v>3888.5</v>
      </c>
      <c r="V46" s="18">
        <v>7221</v>
      </c>
      <c r="W46" s="9">
        <f t="shared" si="6"/>
        <v>324.04166666666669</v>
      </c>
      <c r="X46" s="9">
        <f t="shared" si="7"/>
        <v>601.75</v>
      </c>
      <c r="Y46" s="9"/>
      <c r="Z46" s="8" t="s">
        <v>32</v>
      </c>
      <c r="AA46" s="8" t="s">
        <v>33</v>
      </c>
    </row>
    <row r="47" spans="1:27" x14ac:dyDescent="0.25">
      <c r="A47" s="8" t="s">
        <v>23</v>
      </c>
      <c r="B47" s="8" t="s">
        <v>24</v>
      </c>
      <c r="C47" s="8" t="s">
        <v>24</v>
      </c>
      <c r="D47" s="8" t="s">
        <v>25</v>
      </c>
      <c r="E47" s="8" t="s">
        <v>26</v>
      </c>
      <c r="F47" s="8" t="s">
        <v>27</v>
      </c>
      <c r="G47" s="8" t="s">
        <v>24</v>
      </c>
      <c r="H47" s="8" t="s">
        <v>24</v>
      </c>
      <c r="I47" s="8" t="s">
        <v>25</v>
      </c>
      <c r="J47" s="8" t="s">
        <v>26</v>
      </c>
      <c r="K47" s="8" t="s">
        <v>287</v>
      </c>
      <c r="L47" s="8" t="s">
        <v>288</v>
      </c>
      <c r="M47" s="8" t="s">
        <v>359</v>
      </c>
      <c r="N47" s="8" t="s">
        <v>118</v>
      </c>
      <c r="O47" s="8" t="s">
        <v>25</v>
      </c>
      <c r="P47" s="8" t="s">
        <v>24</v>
      </c>
      <c r="Q47" s="8" t="s">
        <v>46</v>
      </c>
      <c r="R47" s="8" t="s">
        <v>291</v>
      </c>
      <c r="S47" s="9">
        <f t="shared" si="4"/>
        <v>1.2949999999999999</v>
      </c>
      <c r="T47" s="9">
        <f t="shared" si="5"/>
        <v>2.9908333333333332</v>
      </c>
      <c r="U47" s="18">
        <v>1554</v>
      </c>
      <c r="V47" s="18">
        <v>3589</v>
      </c>
      <c r="W47" s="9">
        <f t="shared" si="6"/>
        <v>129.5</v>
      </c>
      <c r="X47" s="9">
        <f t="shared" si="7"/>
        <v>299.08333333333331</v>
      </c>
      <c r="Y47" s="9"/>
      <c r="Z47" s="8" t="s">
        <v>32</v>
      </c>
      <c r="AA47" s="8" t="s">
        <v>33</v>
      </c>
    </row>
    <row r="48" spans="1:27" x14ac:dyDescent="0.25">
      <c r="A48" s="8" t="s">
        <v>23</v>
      </c>
      <c r="B48" s="8" t="s">
        <v>24</v>
      </c>
      <c r="C48" s="8" t="s">
        <v>24</v>
      </c>
      <c r="D48" s="8" t="s">
        <v>25</v>
      </c>
      <c r="E48" s="8" t="s">
        <v>26</v>
      </c>
      <c r="F48" s="8" t="s">
        <v>27</v>
      </c>
      <c r="G48" s="8" t="s">
        <v>24</v>
      </c>
      <c r="H48" s="8" t="s">
        <v>24</v>
      </c>
      <c r="I48" s="8" t="s">
        <v>25</v>
      </c>
      <c r="J48" s="8" t="s">
        <v>26</v>
      </c>
      <c r="K48" s="8" t="s">
        <v>287</v>
      </c>
      <c r="L48" s="8" t="s">
        <v>288</v>
      </c>
      <c r="M48" s="8" t="s">
        <v>360</v>
      </c>
      <c r="N48" s="8" t="s">
        <v>118</v>
      </c>
      <c r="O48" s="8" t="s">
        <v>25</v>
      </c>
      <c r="P48" s="8" t="s">
        <v>24</v>
      </c>
      <c r="Q48" s="8" t="s">
        <v>46</v>
      </c>
      <c r="R48" s="8" t="s">
        <v>291</v>
      </c>
      <c r="S48" s="9">
        <f t="shared" si="4"/>
        <v>3.4043333333333332</v>
      </c>
      <c r="T48" s="9">
        <f t="shared" si="5"/>
        <v>6.3216666666666663</v>
      </c>
      <c r="U48" s="18">
        <v>4085.2</v>
      </c>
      <c r="V48" s="18">
        <v>7586</v>
      </c>
      <c r="W48" s="9">
        <f t="shared" si="6"/>
        <v>340.43333333333334</v>
      </c>
      <c r="X48" s="9">
        <f t="shared" si="7"/>
        <v>632.16666666666663</v>
      </c>
      <c r="Y48" s="9"/>
      <c r="Z48" s="8" t="s">
        <v>32</v>
      </c>
      <c r="AA48" s="8" t="s">
        <v>33</v>
      </c>
    </row>
    <row r="49" spans="1:27" x14ac:dyDescent="0.25">
      <c r="A49" s="8" t="s">
        <v>23</v>
      </c>
      <c r="B49" s="8" t="s">
        <v>24</v>
      </c>
      <c r="C49" s="8" t="s">
        <v>24</v>
      </c>
      <c r="D49" s="8" t="s">
        <v>25</v>
      </c>
      <c r="E49" s="8" t="s">
        <v>26</v>
      </c>
      <c r="F49" s="8" t="s">
        <v>27</v>
      </c>
      <c r="G49" s="8" t="s">
        <v>24</v>
      </c>
      <c r="H49" s="8" t="s">
        <v>24</v>
      </c>
      <c r="I49" s="8" t="s">
        <v>25</v>
      </c>
      <c r="J49" s="8" t="s">
        <v>26</v>
      </c>
      <c r="K49" s="8" t="s">
        <v>287</v>
      </c>
      <c r="L49" s="8" t="s">
        <v>288</v>
      </c>
      <c r="M49" s="8" t="s">
        <v>361</v>
      </c>
      <c r="N49" s="8" t="s">
        <v>43</v>
      </c>
      <c r="O49" s="8" t="s">
        <v>25</v>
      </c>
      <c r="P49" s="8" t="s">
        <v>24</v>
      </c>
      <c r="Q49" s="8" t="s">
        <v>46</v>
      </c>
      <c r="R49" s="8" t="s">
        <v>291</v>
      </c>
      <c r="S49" s="9">
        <f t="shared" si="4"/>
        <v>0.63175000000000003</v>
      </c>
      <c r="T49" s="9">
        <f t="shared" si="5"/>
        <v>1.1732500000000001</v>
      </c>
      <c r="U49" s="18">
        <v>758.1</v>
      </c>
      <c r="V49" s="18">
        <v>1407.9</v>
      </c>
      <c r="W49" s="9">
        <f t="shared" si="6"/>
        <v>63.175000000000004</v>
      </c>
      <c r="X49" s="9">
        <f t="shared" si="7"/>
        <v>117.325</v>
      </c>
      <c r="Y49" s="9"/>
      <c r="Z49" s="8" t="s">
        <v>32</v>
      </c>
      <c r="AA49" s="8" t="s">
        <v>33</v>
      </c>
    </row>
    <row r="50" spans="1:27" x14ac:dyDescent="0.25">
      <c r="A50" s="8" t="s">
        <v>23</v>
      </c>
      <c r="B50" s="8" t="s">
        <v>24</v>
      </c>
      <c r="C50" s="8" t="s">
        <v>24</v>
      </c>
      <c r="D50" s="8" t="s">
        <v>25</v>
      </c>
      <c r="E50" s="8" t="s">
        <v>26</v>
      </c>
      <c r="F50" s="8" t="s">
        <v>27</v>
      </c>
      <c r="G50" s="8" t="s">
        <v>24</v>
      </c>
      <c r="H50" s="8" t="s">
        <v>24</v>
      </c>
      <c r="I50" s="8" t="s">
        <v>25</v>
      </c>
      <c r="J50" s="8" t="s">
        <v>26</v>
      </c>
      <c r="K50" s="8" t="s">
        <v>287</v>
      </c>
      <c r="L50" s="8" t="s">
        <v>288</v>
      </c>
      <c r="M50" s="8" t="s">
        <v>362</v>
      </c>
      <c r="N50" s="8" t="s">
        <v>363</v>
      </c>
      <c r="O50" s="8" t="s">
        <v>25</v>
      </c>
      <c r="P50" s="8" t="s">
        <v>24</v>
      </c>
      <c r="Q50" s="8" t="s">
        <v>46</v>
      </c>
      <c r="R50" s="8" t="s">
        <v>291</v>
      </c>
      <c r="S50" s="9">
        <f t="shared" si="4"/>
        <v>0.71312500000000001</v>
      </c>
      <c r="T50" s="9">
        <f t="shared" si="5"/>
        <v>2.2466666666666666</v>
      </c>
      <c r="U50" s="18">
        <v>855.75</v>
      </c>
      <c r="V50" s="18">
        <v>2696</v>
      </c>
      <c r="W50" s="9">
        <f t="shared" si="6"/>
        <v>71.3125</v>
      </c>
      <c r="X50" s="9">
        <f t="shared" si="7"/>
        <v>224.66666666666666</v>
      </c>
      <c r="Y50" s="9"/>
      <c r="Z50" s="8" t="s">
        <v>32</v>
      </c>
      <c r="AA50" s="8" t="s">
        <v>33</v>
      </c>
    </row>
    <row r="51" spans="1:27" x14ac:dyDescent="0.25">
      <c r="A51" s="8" t="s">
        <v>23</v>
      </c>
      <c r="B51" s="8" t="s">
        <v>24</v>
      </c>
      <c r="C51" s="8" t="s">
        <v>24</v>
      </c>
      <c r="D51" s="8" t="s">
        <v>25</v>
      </c>
      <c r="E51" s="8" t="s">
        <v>26</v>
      </c>
      <c r="F51" s="8" t="s">
        <v>27</v>
      </c>
      <c r="G51" s="8" t="s">
        <v>24</v>
      </c>
      <c r="H51" s="8" t="s">
        <v>24</v>
      </c>
      <c r="I51" s="8" t="s">
        <v>25</v>
      </c>
      <c r="J51" s="8" t="s">
        <v>26</v>
      </c>
      <c r="K51" s="8" t="s">
        <v>287</v>
      </c>
      <c r="L51" s="8" t="s">
        <v>288</v>
      </c>
      <c r="M51" s="8" t="s">
        <v>364</v>
      </c>
      <c r="N51" s="8" t="s">
        <v>48</v>
      </c>
      <c r="O51" s="8" t="s">
        <v>49</v>
      </c>
      <c r="P51" s="8" t="s">
        <v>48</v>
      </c>
      <c r="Q51" s="8" t="s">
        <v>46</v>
      </c>
      <c r="R51" s="8" t="s">
        <v>291</v>
      </c>
      <c r="S51" s="9">
        <f t="shared" si="4"/>
        <v>6.2270833333333337</v>
      </c>
      <c r="T51" s="9">
        <f t="shared" si="5"/>
        <v>11.564166666666667</v>
      </c>
      <c r="U51" s="18">
        <v>7472.5</v>
      </c>
      <c r="V51" s="18">
        <v>13877</v>
      </c>
      <c r="W51" s="9">
        <f t="shared" si="6"/>
        <v>622.70833333333337</v>
      </c>
      <c r="X51" s="9">
        <f t="shared" si="7"/>
        <v>1156.4166666666667</v>
      </c>
      <c r="Y51" s="9"/>
      <c r="Z51" s="8" t="s">
        <v>32</v>
      </c>
      <c r="AA51" s="8" t="s">
        <v>33</v>
      </c>
    </row>
    <row r="52" spans="1:27" x14ac:dyDescent="0.25">
      <c r="A52" s="8" t="s">
        <v>23</v>
      </c>
      <c r="B52" s="8" t="s">
        <v>24</v>
      </c>
      <c r="C52" s="8" t="s">
        <v>24</v>
      </c>
      <c r="D52" s="8" t="s">
        <v>25</v>
      </c>
      <c r="E52" s="8" t="s">
        <v>26</v>
      </c>
      <c r="F52" s="8" t="s">
        <v>27</v>
      </c>
      <c r="G52" s="8" t="s">
        <v>24</v>
      </c>
      <c r="H52" s="8" t="s">
        <v>24</v>
      </c>
      <c r="I52" s="8" t="s">
        <v>25</v>
      </c>
      <c r="J52" s="8" t="s">
        <v>26</v>
      </c>
      <c r="K52" s="8" t="s">
        <v>287</v>
      </c>
      <c r="L52" s="8" t="s">
        <v>288</v>
      </c>
      <c r="M52" s="8" t="s">
        <v>365</v>
      </c>
      <c r="N52" s="8" t="s">
        <v>48</v>
      </c>
      <c r="O52" s="8" t="s">
        <v>49</v>
      </c>
      <c r="P52" s="8" t="s">
        <v>48</v>
      </c>
      <c r="Q52" s="8" t="s">
        <v>46</v>
      </c>
      <c r="R52" s="8" t="s">
        <v>291</v>
      </c>
      <c r="S52" s="9">
        <f t="shared" si="4"/>
        <v>0.55008333333333337</v>
      </c>
      <c r="T52" s="9">
        <f t="shared" si="5"/>
        <v>1.0215833333333335</v>
      </c>
      <c r="U52" s="18">
        <v>660.1</v>
      </c>
      <c r="V52" s="18">
        <v>1225.9000000000001</v>
      </c>
      <c r="W52" s="9">
        <f t="shared" si="6"/>
        <v>55.008333333333333</v>
      </c>
      <c r="X52" s="9">
        <f t="shared" si="7"/>
        <v>102.15833333333335</v>
      </c>
      <c r="Y52" s="9"/>
      <c r="Z52" s="8" t="s">
        <v>32</v>
      </c>
      <c r="AA52" s="8" t="s">
        <v>33</v>
      </c>
    </row>
    <row r="53" spans="1:27" x14ac:dyDescent="0.25">
      <c r="A53" s="8" t="s">
        <v>23</v>
      </c>
      <c r="B53" s="8" t="s">
        <v>24</v>
      </c>
      <c r="C53" s="8" t="s">
        <v>24</v>
      </c>
      <c r="D53" s="8" t="s">
        <v>25</v>
      </c>
      <c r="E53" s="8" t="s">
        <v>26</v>
      </c>
      <c r="F53" s="8" t="s">
        <v>27</v>
      </c>
      <c r="G53" s="8" t="s">
        <v>24</v>
      </c>
      <c r="H53" s="8" t="s">
        <v>24</v>
      </c>
      <c r="I53" s="8" t="s">
        <v>25</v>
      </c>
      <c r="J53" s="8" t="s">
        <v>26</v>
      </c>
      <c r="K53" s="8" t="s">
        <v>287</v>
      </c>
      <c r="L53" s="8" t="s">
        <v>288</v>
      </c>
      <c r="M53" s="8" t="s">
        <v>366</v>
      </c>
      <c r="N53" s="8" t="s">
        <v>55</v>
      </c>
      <c r="O53" s="8" t="s">
        <v>25</v>
      </c>
      <c r="P53" s="8" t="s">
        <v>24</v>
      </c>
      <c r="Q53" s="8" t="s">
        <v>46</v>
      </c>
      <c r="R53" s="8" t="s">
        <v>291</v>
      </c>
      <c r="S53" s="9">
        <f t="shared" si="4"/>
        <v>6.2953333333333328</v>
      </c>
      <c r="T53" s="9">
        <f t="shared" si="5"/>
        <v>11.691333333333334</v>
      </c>
      <c r="U53" s="18">
        <v>7554.4</v>
      </c>
      <c r="V53" s="18">
        <v>14029.6</v>
      </c>
      <c r="W53" s="9">
        <f t="shared" si="6"/>
        <v>629.5333333333333</v>
      </c>
      <c r="X53" s="9">
        <f t="shared" si="7"/>
        <v>1169.1333333333334</v>
      </c>
      <c r="Y53" s="9"/>
      <c r="Z53" s="8" t="s">
        <v>32</v>
      </c>
      <c r="AA53" s="8" t="s">
        <v>33</v>
      </c>
    </row>
    <row r="54" spans="1:27" x14ac:dyDescent="0.25">
      <c r="A54" s="8" t="s">
        <v>23</v>
      </c>
      <c r="B54" s="8" t="s">
        <v>24</v>
      </c>
      <c r="C54" s="8" t="s">
        <v>24</v>
      </c>
      <c r="D54" s="8" t="s">
        <v>25</v>
      </c>
      <c r="E54" s="8" t="s">
        <v>26</v>
      </c>
      <c r="F54" s="8" t="s">
        <v>27</v>
      </c>
      <c r="G54" s="8" t="s">
        <v>24</v>
      </c>
      <c r="H54" s="8" t="s">
        <v>24</v>
      </c>
      <c r="I54" s="8" t="s">
        <v>25</v>
      </c>
      <c r="J54" s="8" t="s">
        <v>26</v>
      </c>
      <c r="K54" s="8" t="s">
        <v>287</v>
      </c>
      <c r="L54" s="8" t="s">
        <v>288</v>
      </c>
      <c r="M54" s="8" t="s">
        <v>367</v>
      </c>
      <c r="N54" s="8" t="s">
        <v>111</v>
      </c>
      <c r="O54" s="8" t="s">
        <v>25</v>
      </c>
      <c r="P54" s="8" t="s">
        <v>24</v>
      </c>
      <c r="Q54" s="8" t="s">
        <v>46</v>
      </c>
      <c r="R54" s="8" t="s">
        <v>291</v>
      </c>
      <c r="S54" s="9">
        <f t="shared" si="4"/>
        <v>1.7479583333333335</v>
      </c>
      <c r="T54" s="9">
        <f t="shared" si="5"/>
        <v>3.2462083333333331</v>
      </c>
      <c r="U54" s="18">
        <v>2097.5500000000002</v>
      </c>
      <c r="V54" s="18">
        <v>3895.45</v>
      </c>
      <c r="W54" s="9">
        <f t="shared" si="6"/>
        <v>174.79583333333335</v>
      </c>
      <c r="X54" s="9">
        <f t="shared" si="7"/>
        <v>324.62083333333334</v>
      </c>
      <c r="Y54" s="9"/>
      <c r="Z54" s="8" t="s">
        <v>32</v>
      </c>
      <c r="AA54" s="8" t="s">
        <v>33</v>
      </c>
    </row>
    <row r="55" spans="1:27" x14ac:dyDescent="0.25">
      <c r="A55" s="8" t="s">
        <v>23</v>
      </c>
      <c r="B55" s="8" t="s">
        <v>24</v>
      </c>
      <c r="C55" s="8" t="s">
        <v>24</v>
      </c>
      <c r="D55" s="8" t="s">
        <v>25</v>
      </c>
      <c r="E55" s="8" t="s">
        <v>26</v>
      </c>
      <c r="F55" s="8" t="s">
        <v>27</v>
      </c>
      <c r="G55" s="8" t="s">
        <v>24</v>
      </c>
      <c r="H55" s="8" t="s">
        <v>24</v>
      </c>
      <c r="I55" s="8" t="s">
        <v>25</v>
      </c>
      <c r="J55" s="8" t="s">
        <v>26</v>
      </c>
      <c r="K55" s="8" t="s">
        <v>287</v>
      </c>
      <c r="L55" s="8" t="s">
        <v>288</v>
      </c>
      <c r="M55" s="8" t="s">
        <v>368</v>
      </c>
      <c r="N55" s="8" t="s">
        <v>64</v>
      </c>
      <c r="O55" s="8" t="s">
        <v>25</v>
      </c>
      <c r="P55" s="8" t="s">
        <v>24</v>
      </c>
      <c r="Q55" s="8" t="s">
        <v>46</v>
      </c>
      <c r="R55" s="8" t="s">
        <v>291</v>
      </c>
      <c r="S55" s="9">
        <f t="shared" si="4"/>
        <v>1.645875</v>
      </c>
      <c r="T55" s="9">
        <f t="shared" si="5"/>
        <v>3.0566249999999999</v>
      </c>
      <c r="U55" s="18">
        <v>1975.05</v>
      </c>
      <c r="V55" s="18">
        <v>3667.95</v>
      </c>
      <c r="W55" s="9">
        <f t="shared" si="6"/>
        <v>164.58750000000001</v>
      </c>
      <c r="X55" s="9">
        <f t="shared" si="7"/>
        <v>305.66249999999997</v>
      </c>
      <c r="Y55" s="9"/>
      <c r="Z55" s="8" t="s">
        <v>32</v>
      </c>
      <c r="AA55" s="8" t="s">
        <v>33</v>
      </c>
    </row>
    <row r="56" spans="1:27" x14ac:dyDescent="0.25">
      <c r="A56" s="8" t="s">
        <v>23</v>
      </c>
      <c r="B56" s="8" t="s">
        <v>24</v>
      </c>
      <c r="C56" s="8" t="s">
        <v>24</v>
      </c>
      <c r="D56" s="8" t="s">
        <v>25</v>
      </c>
      <c r="E56" s="8" t="s">
        <v>26</v>
      </c>
      <c r="F56" s="8" t="s">
        <v>27</v>
      </c>
      <c r="G56" s="8" t="s">
        <v>24</v>
      </c>
      <c r="H56" s="8" t="s">
        <v>24</v>
      </c>
      <c r="I56" s="8" t="s">
        <v>25</v>
      </c>
      <c r="J56" s="8" t="s">
        <v>26</v>
      </c>
      <c r="K56" s="8" t="s">
        <v>287</v>
      </c>
      <c r="L56" s="8" t="s">
        <v>288</v>
      </c>
      <c r="M56" s="8" t="s">
        <v>369</v>
      </c>
      <c r="N56" s="8" t="s">
        <v>64</v>
      </c>
      <c r="O56" s="8" t="s">
        <v>25</v>
      </c>
      <c r="P56" s="8" t="s">
        <v>24</v>
      </c>
      <c r="Q56" s="8" t="s">
        <v>46</v>
      </c>
      <c r="R56" s="8" t="s">
        <v>291</v>
      </c>
      <c r="S56" s="9">
        <f t="shared" si="4"/>
        <v>1.1517916666666668</v>
      </c>
      <c r="T56" s="9">
        <f t="shared" si="5"/>
        <v>2.1390416666666665</v>
      </c>
      <c r="U56" s="18">
        <v>1382.15</v>
      </c>
      <c r="V56" s="18">
        <v>2566.85</v>
      </c>
      <c r="W56" s="9">
        <f t="shared" si="6"/>
        <v>115.17916666666667</v>
      </c>
      <c r="X56" s="9">
        <f t="shared" si="7"/>
        <v>213.90416666666667</v>
      </c>
      <c r="Y56" s="9"/>
      <c r="Z56" s="8" t="s">
        <v>32</v>
      </c>
      <c r="AA56" s="8" t="s">
        <v>33</v>
      </c>
    </row>
    <row r="57" spans="1:27" x14ac:dyDescent="0.25">
      <c r="A57" s="8" t="s">
        <v>23</v>
      </c>
      <c r="B57" s="8" t="s">
        <v>24</v>
      </c>
      <c r="C57" s="8" t="s">
        <v>24</v>
      </c>
      <c r="D57" s="8" t="s">
        <v>25</v>
      </c>
      <c r="E57" s="8" t="s">
        <v>26</v>
      </c>
      <c r="F57" s="8" t="s">
        <v>27</v>
      </c>
      <c r="G57" s="8" t="s">
        <v>24</v>
      </c>
      <c r="H57" s="8" t="s">
        <v>24</v>
      </c>
      <c r="I57" s="8" t="s">
        <v>25</v>
      </c>
      <c r="J57" s="8" t="s">
        <v>26</v>
      </c>
      <c r="K57" s="8" t="s">
        <v>287</v>
      </c>
      <c r="L57" s="8" t="s">
        <v>288</v>
      </c>
      <c r="M57" s="8" t="s">
        <v>370</v>
      </c>
      <c r="N57" s="8" t="s">
        <v>64</v>
      </c>
      <c r="O57" s="8" t="s">
        <v>25</v>
      </c>
      <c r="P57" s="8" t="s">
        <v>24</v>
      </c>
      <c r="Q57" s="8" t="s">
        <v>46</v>
      </c>
      <c r="R57" s="8" t="s">
        <v>291</v>
      </c>
      <c r="S57" s="9">
        <f t="shared" si="4"/>
        <v>1.1328333333333334</v>
      </c>
      <c r="T57" s="9">
        <f t="shared" si="5"/>
        <v>2.1038333333333332</v>
      </c>
      <c r="U57" s="18">
        <v>1359.4</v>
      </c>
      <c r="V57" s="18">
        <v>2524.6</v>
      </c>
      <c r="W57" s="9">
        <f t="shared" si="6"/>
        <v>113.28333333333335</v>
      </c>
      <c r="X57" s="9">
        <f t="shared" si="7"/>
        <v>210.38333333333333</v>
      </c>
      <c r="Y57" s="9"/>
      <c r="Z57" s="8" t="s">
        <v>32</v>
      </c>
      <c r="AA57" s="8" t="s">
        <v>33</v>
      </c>
    </row>
    <row r="58" spans="1:27" x14ac:dyDescent="0.25">
      <c r="A58" s="8" t="s">
        <v>23</v>
      </c>
      <c r="B58" s="8" t="s">
        <v>24</v>
      </c>
      <c r="C58" s="8" t="s">
        <v>24</v>
      </c>
      <c r="D58" s="8" t="s">
        <v>25</v>
      </c>
      <c r="E58" s="8" t="s">
        <v>26</v>
      </c>
      <c r="F58" s="8" t="s">
        <v>27</v>
      </c>
      <c r="G58" s="8" t="s">
        <v>24</v>
      </c>
      <c r="H58" s="8" t="s">
        <v>24</v>
      </c>
      <c r="I58" s="8" t="s">
        <v>25</v>
      </c>
      <c r="J58" s="8" t="s">
        <v>26</v>
      </c>
      <c r="K58" s="8" t="s">
        <v>287</v>
      </c>
      <c r="L58" s="8" t="s">
        <v>288</v>
      </c>
      <c r="M58" s="8" t="s">
        <v>371</v>
      </c>
      <c r="N58" s="8" t="s">
        <v>77</v>
      </c>
      <c r="O58" s="8" t="s">
        <v>25</v>
      </c>
      <c r="P58" s="8" t="s">
        <v>24</v>
      </c>
      <c r="Q58" s="8" t="s">
        <v>46</v>
      </c>
      <c r="R58" s="8" t="s">
        <v>291</v>
      </c>
      <c r="S58" s="9">
        <f t="shared" si="4"/>
        <v>4.7175000000000002</v>
      </c>
      <c r="T58" s="9">
        <f t="shared" si="5"/>
        <v>8.7616666666666667</v>
      </c>
      <c r="U58" s="18">
        <v>5661</v>
      </c>
      <c r="V58" s="18">
        <v>10514</v>
      </c>
      <c r="W58" s="9">
        <f t="shared" si="6"/>
        <v>471.75</v>
      </c>
      <c r="X58" s="9">
        <f t="shared" si="7"/>
        <v>876.16666666666663</v>
      </c>
      <c r="Y58" s="9"/>
      <c r="Z58" s="8" t="s">
        <v>32</v>
      </c>
      <c r="AA58" s="8" t="s">
        <v>33</v>
      </c>
    </row>
    <row r="59" spans="1:27" x14ac:dyDescent="0.25">
      <c r="A59" s="8" t="s">
        <v>23</v>
      </c>
      <c r="B59" s="8" t="s">
        <v>24</v>
      </c>
      <c r="C59" s="8" t="s">
        <v>24</v>
      </c>
      <c r="D59" s="8" t="s">
        <v>25</v>
      </c>
      <c r="E59" s="8" t="s">
        <v>26</v>
      </c>
      <c r="F59" s="8" t="s">
        <v>27</v>
      </c>
      <c r="G59" s="8" t="s">
        <v>24</v>
      </c>
      <c r="H59" s="8" t="s">
        <v>24</v>
      </c>
      <c r="I59" s="8" t="s">
        <v>25</v>
      </c>
      <c r="J59" s="8" t="s">
        <v>26</v>
      </c>
      <c r="K59" s="8" t="s">
        <v>287</v>
      </c>
      <c r="L59" s="8" t="s">
        <v>288</v>
      </c>
      <c r="M59" s="8" t="s">
        <v>372</v>
      </c>
      <c r="N59" s="8" t="s">
        <v>68</v>
      </c>
      <c r="O59" s="8" t="s">
        <v>25</v>
      </c>
      <c r="P59" s="8" t="s">
        <v>24</v>
      </c>
      <c r="Q59" s="8" t="s">
        <v>46</v>
      </c>
      <c r="R59" s="8" t="s">
        <v>291</v>
      </c>
      <c r="S59" s="9">
        <f t="shared" si="4"/>
        <v>0.71</v>
      </c>
      <c r="T59" s="9">
        <f t="shared" si="5"/>
        <v>3.63</v>
      </c>
      <c r="U59" s="18">
        <v>852</v>
      </c>
      <c r="V59" s="18">
        <v>4356</v>
      </c>
      <c r="W59" s="9">
        <f t="shared" si="6"/>
        <v>71</v>
      </c>
      <c r="X59" s="9">
        <f t="shared" si="7"/>
        <v>363</v>
      </c>
      <c r="Y59" s="9"/>
      <c r="Z59" s="8" t="s">
        <v>32</v>
      </c>
      <c r="AA59" s="8" t="s">
        <v>33</v>
      </c>
    </row>
    <row r="60" spans="1:27" x14ac:dyDescent="0.25">
      <c r="A60" s="8" t="s">
        <v>23</v>
      </c>
      <c r="B60" s="8" t="s">
        <v>24</v>
      </c>
      <c r="C60" s="8" t="s">
        <v>24</v>
      </c>
      <c r="D60" s="8" t="s">
        <v>25</v>
      </c>
      <c r="E60" s="8" t="s">
        <v>26</v>
      </c>
      <c r="F60" s="8" t="s">
        <v>27</v>
      </c>
      <c r="G60" s="8" t="s">
        <v>24</v>
      </c>
      <c r="H60" s="8" t="s">
        <v>24</v>
      </c>
      <c r="I60" s="8" t="s">
        <v>25</v>
      </c>
      <c r="J60" s="8" t="s">
        <v>26</v>
      </c>
      <c r="K60" s="8" t="s">
        <v>287</v>
      </c>
      <c r="L60" s="8" t="s">
        <v>288</v>
      </c>
      <c r="M60" s="8" t="s">
        <v>373</v>
      </c>
      <c r="N60" s="8" t="s">
        <v>251</v>
      </c>
      <c r="O60" s="8" t="s">
        <v>25</v>
      </c>
      <c r="P60" s="8" t="s">
        <v>24</v>
      </c>
      <c r="Q60" s="8" t="s">
        <v>46</v>
      </c>
      <c r="R60" s="8" t="s">
        <v>291</v>
      </c>
      <c r="S60" s="9">
        <f t="shared" si="4"/>
        <v>1.0625416666666667</v>
      </c>
      <c r="T60" s="9">
        <f t="shared" si="5"/>
        <v>3.63</v>
      </c>
      <c r="U60" s="18">
        <v>1275.05</v>
      </c>
      <c r="V60" s="18">
        <v>4356</v>
      </c>
      <c r="W60" s="9">
        <f t="shared" si="6"/>
        <v>106.25416666666666</v>
      </c>
      <c r="X60" s="9">
        <f t="shared" si="7"/>
        <v>363</v>
      </c>
      <c r="Y60" s="9"/>
      <c r="Z60" s="8" t="s">
        <v>32</v>
      </c>
      <c r="AA60" s="8" t="s">
        <v>33</v>
      </c>
    </row>
    <row r="61" spans="1:27" x14ac:dyDescent="0.25">
      <c r="A61" s="8" t="s">
        <v>23</v>
      </c>
      <c r="B61" s="8" t="s">
        <v>24</v>
      </c>
      <c r="C61" s="8" t="s">
        <v>24</v>
      </c>
      <c r="D61" s="8" t="s">
        <v>25</v>
      </c>
      <c r="E61" s="8" t="s">
        <v>26</v>
      </c>
      <c r="F61" s="8" t="s">
        <v>27</v>
      </c>
      <c r="G61" s="8" t="s">
        <v>24</v>
      </c>
      <c r="H61" s="8" t="s">
        <v>24</v>
      </c>
      <c r="I61" s="8" t="s">
        <v>25</v>
      </c>
      <c r="J61" s="8" t="s">
        <v>26</v>
      </c>
      <c r="K61" s="8" t="s">
        <v>287</v>
      </c>
      <c r="L61" s="8" t="s">
        <v>288</v>
      </c>
      <c r="M61" s="8" t="s">
        <v>374</v>
      </c>
      <c r="N61" s="8" t="s">
        <v>375</v>
      </c>
      <c r="O61" s="8" t="s">
        <v>49</v>
      </c>
      <c r="P61" s="8" t="s">
        <v>375</v>
      </c>
      <c r="Q61" s="8" t="s">
        <v>46</v>
      </c>
      <c r="R61" s="8" t="s">
        <v>291</v>
      </c>
      <c r="S61" s="9">
        <f t="shared" si="4"/>
        <v>0.68774999999999997</v>
      </c>
      <c r="T61" s="9">
        <f t="shared" si="5"/>
        <v>1.27725</v>
      </c>
      <c r="U61" s="18">
        <v>825.3</v>
      </c>
      <c r="V61" s="18">
        <v>1532.7</v>
      </c>
      <c r="W61" s="9">
        <f t="shared" si="6"/>
        <v>68.774999999999991</v>
      </c>
      <c r="X61" s="9">
        <f t="shared" si="7"/>
        <v>127.72500000000001</v>
      </c>
      <c r="Y61" s="9"/>
      <c r="Z61" s="8" t="s">
        <v>32</v>
      </c>
      <c r="AA61" s="8" t="s">
        <v>33</v>
      </c>
    </row>
    <row r="62" spans="1:27" x14ac:dyDescent="0.25">
      <c r="A62" s="8" t="s">
        <v>23</v>
      </c>
      <c r="B62" s="8" t="s">
        <v>24</v>
      </c>
      <c r="C62" s="8" t="s">
        <v>24</v>
      </c>
      <c r="D62" s="8" t="s">
        <v>25</v>
      </c>
      <c r="E62" s="8" t="s">
        <v>26</v>
      </c>
      <c r="F62" s="8" t="s">
        <v>27</v>
      </c>
      <c r="G62" s="8" t="s">
        <v>24</v>
      </c>
      <c r="H62" s="8" t="s">
        <v>24</v>
      </c>
      <c r="I62" s="8" t="s">
        <v>25</v>
      </c>
      <c r="J62" s="8" t="s">
        <v>26</v>
      </c>
      <c r="K62" s="8" t="s">
        <v>287</v>
      </c>
      <c r="L62" s="8" t="s">
        <v>288</v>
      </c>
      <c r="M62" s="8" t="s">
        <v>376</v>
      </c>
      <c r="N62" s="8" t="s">
        <v>79</v>
      </c>
      <c r="O62" s="8" t="s">
        <v>25</v>
      </c>
      <c r="P62" s="8" t="s">
        <v>24</v>
      </c>
      <c r="Q62" s="8" t="s">
        <v>46</v>
      </c>
      <c r="R62" s="8" t="s">
        <v>291</v>
      </c>
      <c r="S62" s="9">
        <f t="shared" si="4"/>
        <v>1.1450833333333332</v>
      </c>
      <c r="T62" s="9">
        <f t="shared" si="5"/>
        <v>2.1265833333333335</v>
      </c>
      <c r="U62" s="18">
        <v>1374.1</v>
      </c>
      <c r="V62" s="18">
        <v>2551.9</v>
      </c>
      <c r="W62" s="9">
        <f t="shared" si="6"/>
        <v>114.50833333333333</v>
      </c>
      <c r="X62" s="9">
        <f t="shared" si="7"/>
        <v>212.65833333333333</v>
      </c>
      <c r="Y62" s="9"/>
      <c r="Z62" s="8" t="s">
        <v>32</v>
      </c>
      <c r="AA62" s="8" t="s">
        <v>33</v>
      </c>
    </row>
    <row r="63" spans="1:27" x14ac:dyDescent="0.25">
      <c r="A63" s="8" t="s">
        <v>23</v>
      </c>
      <c r="B63" s="8" t="s">
        <v>24</v>
      </c>
      <c r="C63" s="8" t="s">
        <v>24</v>
      </c>
      <c r="D63" s="8" t="s">
        <v>25</v>
      </c>
      <c r="E63" s="8" t="s">
        <v>26</v>
      </c>
      <c r="F63" s="8" t="s">
        <v>27</v>
      </c>
      <c r="G63" s="8" t="s">
        <v>24</v>
      </c>
      <c r="H63" s="8" t="s">
        <v>24</v>
      </c>
      <c r="I63" s="8" t="s">
        <v>25</v>
      </c>
      <c r="J63" s="8" t="s">
        <v>26</v>
      </c>
      <c r="K63" s="8" t="s">
        <v>287</v>
      </c>
      <c r="L63" s="8" t="s">
        <v>288</v>
      </c>
      <c r="M63" s="8" t="s">
        <v>377</v>
      </c>
      <c r="N63" s="8" t="s">
        <v>79</v>
      </c>
      <c r="O63" s="8" t="s">
        <v>25</v>
      </c>
      <c r="P63" s="8" t="s">
        <v>24</v>
      </c>
      <c r="Q63" s="8" t="s">
        <v>46</v>
      </c>
      <c r="R63" s="8" t="s">
        <v>291</v>
      </c>
      <c r="S63" s="9">
        <f t="shared" si="4"/>
        <v>9.6114166666666669</v>
      </c>
      <c r="T63" s="9">
        <f t="shared" si="5"/>
        <v>2.3735833333333334</v>
      </c>
      <c r="U63" s="18">
        <v>11533.7</v>
      </c>
      <c r="V63" s="18">
        <v>2848.3</v>
      </c>
      <c r="W63" s="9">
        <f t="shared" si="6"/>
        <v>961.14166666666677</v>
      </c>
      <c r="X63" s="9">
        <f t="shared" si="7"/>
        <v>237.35833333333335</v>
      </c>
      <c r="Y63" s="9"/>
      <c r="Z63" s="8" t="s">
        <v>32</v>
      </c>
      <c r="AA63" s="8" t="s">
        <v>33</v>
      </c>
    </row>
    <row r="64" spans="1:27" x14ac:dyDescent="0.25">
      <c r="A64" s="8" t="s">
        <v>23</v>
      </c>
      <c r="B64" s="8" t="s">
        <v>24</v>
      </c>
      <c r="C64" s="8" t="s">
        <v>24</v>
      </c>
      <c r="D64" s="8" t="s">
        <v>25</v>
      </c>
      <c r="E64" s="8" t="s">
        <v>26</v>
      </c>
      <c r="F64" s="8" t="s">
        <v>27</v>
      </c>
      <c r="G64" s="8" t="s">
        <v>24</v>
      </c>
      <c r="H64" s="8" t="s">
        <v>24</v>
      </c>
      <c r="I64" s="8" t="s">
        <v>25</v>
      </c>
      <c r="J64" s="8" t="s">
        <v>26</v>
      </c>
      <c r="K64" s="8" t="s">
        <v>287</v>
      </c>
      <c r="L64" s="8" t="s">
        <v>288</v>
      </c>
      <c r="M64" s="8" t="s">
        <v>378</v>
      </c>
      <c r="N64" s="8" t="s">
        <v>379</v>
      </c>
      <c r="O64" s="8" t="s">
        <v>25</v>
      </c>
      <c r="P64" s="8" t="s">
        <v>24</v>
      </c>
      <c r="Q64" s="8" t="s">
        <v>46</v>
      </c>
      <c r="R64" s="8" t="s">
        <v>291</v>
      </c>
      <c r="S64" s="9">
        <f t="shared" si="4"/>
        <v>1.5082083333333332</v>
      </c>
      <c r="T64" s="9">
        <f t="shared" si="5"/>
        <v>2.8009583333333334</v>
      </c>
      <c r="U64" s="18">
        <v>1809.85</v>
      </c>
      <c r="V64" s="18">
        <v>3361.15</v>
      </c>
      <c r="W64" s="9">
        <f t="shared" si="6"/>
        <v>150.82083333333333</v>
      </c>
      <c r="X64" s="9">
        <f t="shared" si="7"/>
        <v>280.09583333333336</v>
      </c>
      <c r="Y64" s="9"/>
      <c r="Z64" s="8" t="s">
        <v>32</v>
      </c>
      <c r="AA64" s="8" t="s">
        <v>33</v>
      </c>
    </row>
    <row r="65" spans="1:27" x14ac:dyDescent="0.25">
      <c r="A65" s="8" t="s">
        <v>23</v>
      </c>
      <c r="B65" s="8" t="s">
        <v>24</v>
      </c>
      <c r="C65" s="8" t="s">
        <v>24</v>
      </c>
      <c r="D65" s="8" t="s">
        <v>25</v>
      </c>
      <c r="E65" s="8" t="s">
        <v>26</v>
      </c>
      <c r="F65" s="8" t="s">
        <v>27</v>
      </c>
      <c r="G65" s="8" t="s">
        <v>24</v>
      </c>
      <c r="H65" s="8" t="s">
        <v>24</v>
      </c>
      <c r="I65" s="8" t="s">
        <v>25</v>
      </c>
      <c r="J65" s="8" t="s">
        <v>26</v>
      </c>
      <c r="K65" s="8" t="s">
        <v>287</v>
      </c>
      <c r="L65" s="8" t="s">
        <v>288</v>
      </c>
      <c r="M65" s="8" t="s">
        <v>380</v>
      </c>
      <c r="N65" s="8" t="s">
        <v>79</v>
      </c>
      <c r="O65" s="8" t="s">
        <v>25</v>
      </c>
      <c r="P65" s="8" t="s">
        <v>24</v>
      </c>
      <c r="Q65" s="8" t="s">
        <v>46</v>
      </c>
      <c r="R65" s="8" t="s">
        <v>291</v>
      </c>
      <c r="S65" s="9">
        <f t="shared" si="4"/>
        <v>0.90620833333333339</v>
      </c>
      <c r="T65" s="9">
        <f t="shared" si="5"/>
        <v>1.6829583333333333</v>
      </c>
      <c r="U65" s="18">
        <v>1087.45</v>
      </c>
      <c r="V65" s="18">
        <v>2019.55</v>
      </c>
      <c r="W65" s="9">
        <f t="shared" si="6"/>
        <v>90.620833333333337</v>
      </c>
      <c r="X65" s="9">
        <f t="shared" si="7"/>
        <v>168.29583333333332</v>
      </c>
      <c r="Y65" s="9"/>
      <c r="Z65" s="8" t="s">
        <v>32</v>
      </c>
      <c r="AA65" s="8" t="s">
        <v>33</v>
      </c>
    </row>
    <row r="66" spans="1:27" x14ac:dyDescent="0.25">
      <c r="A66" s="8" t="s">
        <v>23</v>
      </c>
      <c r="B66" s="8" t="s">
        <v>24</v>
      </c>
      <c r="C66" s="8" t="s">
        <v>24</v>
      </c>
      <c r="D66" s="8" t="s">
        <v>25</v>
      </c>
      <c r="E66" s="8" t="s">
        <v>26</v>
      </c>
      <c r="F66" s="8" t="s">
        <v>27</v>
      </c>
      <c r="G66" s="8" t="s">
        <v>24</v>
      </c>
      <c r="H66" s="8" t="s">
        <v>24</v>
      </c>
      <c r="I66" s="8" t="s">
        <v>25</v>
      </c>
      <c r="J66" s="8" t="s">
        <v>26</v>
      </c>
      <c r="K66" s="8" t="s">
        <v>287</v>
      </c>
      <c r="L66" s="8" t="s">
        <v>288</v>
      </c>
      <c r="M66" s="8" t="s">
        <v>381</v>
      </c>
      <c r="N66" s="8" t="s">
        <v>71</v>
      </c>
      <c r="O66" s="8" t="s">
        <v>25</v>
      </c>
      <c r="P66" s="8" t="s">
        <v>24</v>
      </c>
      <c r="Q66" s="8" t="s">
        <v>46</v>
      </c>
      <c r="R66" s="8" t="s">
        <v>291</v>
      </c>
      <c r="S66" s="9">
        <f t="shared" si="4"/>
        <v>3.4801666666666664</v>
      </c>
      <c r="T66" s="9">
        <f t="shared" si="5"/>
        <v>6.4631666666666669</v>
      </c>
      <c r="U66" s="18">
        <v>4176.2</v>
      </c>
      <c r="V66" s="18">
        <v>7755.8</v>
      </c>
      <c r="W66" s="9">
        <f t="shared" si="6"/>
        <v>348.01666666666665</v>
      </c>
      <c r="X66" s="9">
        <f t="shared" si="7"/>
        <v>646.31666666666672</v>
      </c>
      <c r="Y66" s="9"/>
      <c r="Z66" s="8" t="s">
        <v>32</v>
      </c>
      <c r="AA66" s="8" t="s">
        <v>33</v>
      </c>
    </row>
    <row r="67" spans="1:27" x14ac:dyDescent="0.25">
      <c r="A67" s="8" t="s">
        <v>23</v>
      </c>
      <c r="B67" s="8" t="s">
        <v>24</v>
      </c>
      <c r="C67" s="8" t="s">
        <v>24</v>
      </c>
      <c r="D67" s="8" t="s">
        <v>25</v>
      </c>
      <c r="E67" s="8" t="s">
        <v>26</v>
      </c>
      <c r="F67" s="8" t="s">
        <v>27</v>
      </c>
      <c r="G67" s="8" t="s">
        <v>24</v>
      </c>
      <c r="H67" s="8" t="s">
        <v>24</v>
      </c>
      <c r="I67" s="8" t="s">
        <v>25</v>
      </c>
      <c r="J67" s="8" t="s">
        <v>26</v>
      </c>
      <c r="K67" s="8" t="s">
        <v>287</v>
      </c>
      <c r="L67" s="8" t="s">
        <v>288</v>
      </c>
      <c r="M67" s="8" t="s">
        <v>382</v>
      </c>
      <c r="N67" s="8" t="s">
        <v>53</v>
      </c>
      <c r="O67" s="8" t="s">
        <v>49</v>
      </c>
      <c r="P67" s="8" t="s">
        <v>53</v>
      </c>
      <c r="Q67" s="8" t="s">
        <v>46</v>
      </c>
      <c r="R67" s="8" t="s">
        <v>291</v>
      </c>
      <c r="S67" s="9">
        <f t="shared" si="4"/>
        <v>0.46833333333333332</v>
      </c>
      <c r="T67" s="9">
        <f t="shared" si="5"/>
        <v>0.16500000000000001</v>
      </c>
      <c r="U67" s="18">
        <v>562</v>
      </c>
      <c r="V67" s="18">
        <v>198</v>
      </c>
      <c r="W67" s="9">
        <f t="shared" si="6"/>
        <v>46.833333333333336</v>
      </c>
      <c r="X67" s="9">
        <f t="shared" si="7"/>
        <v>16.5</v>
      </c>
      <c r="Y67" s="9"/>
      <c r="Z67" s="8" t="s">
        <v>32</v>
      </c>
      <c r="AA67" s="8" t="s">
        <v>33</v>
      </c>
    </row>
    <row r="68" spans="1:27" x14ac:dyDescent="0.25">
      <c r="A68" s="8" t="s">
        <v>23</v>
      </c>
      <c r="B68" s="8" t="s">
        <v>24</v>
      </c>
      <c r="C68" s="8" t="s">
        <v>24</v>
      </c>
      <c r="D68" s="8" t="s">
        <v>25</v>
      </c>
      <c r="E68" s="8" t="s">
        <v>26</v>
      </c>
      <c r="F68" s="8" t="s">
        <v>27</v>
      </c>
      <c r="G68" s="8" t="s">
        <v>24</v>
      </c>
      <c r="H68" s="8" t="s">
        <v>24</v>
      </c>
      <c r="I68" s="8" t="s">
        <v>25</v>
      </c>
      <c r="J68" s="8" t="s">
        <v>26</v>
      </c>
      <c r="K68" s="8" t="s">
        <v>287</v>
      </c>
      <c r="L68" s="8" t="s">
        <v>288</v>
      </c>
      <c r="M68" s="8" t="s">
        <v>383</v>
      </c>
      <c r="N68" s="8" t="s">
        <v>61</v>
      </c>
      <c r="O68" s="8" t="s">
        <v>25</v>
      </c>
      <c r="P68" s="8" t="s">
        <v>24</v>
      </c>
      <c r="Q68" s="8" t="s">
        <v>46</v>
      </c>
      <c r="R68" s="8" t="s">
        <v>291</v>
      </c>
      <c r="S68" s="9">
        <f t="shared" si="4"/>
        <v>4.7333333333333334</v>
      </c>
      <c r="T68" s="9">
        <f t="shared" si="5"/>
        <v>3.11</v>
      </c>
      <c r="U68" s="18">
        <v>5680</v>
      </c>
      <c r="V68" s="18">
        <v>3732</v>
      </c>
      <c r="W68" s="9">
        <f t="shared" si="6"/>
        <v>473.33333333333331</v>
      </c>
      <c r="X68" s="9">
        <f t="shared" si="7"/>
        <v>311</v>
      </c>
      <c r="Y68" s="9"/>
      <c r="Z68" s="8" t="s">
        <v>32</v>
      </c>
      <c r="AA68" s="8" t="s">
        <v>33</v>
      </c>
    </row>
    <row r="69" spans="1:27" x14ac:dyDescent="0.25">
      <c r="A69" s="8" t="s">
        <v>23</v>
      </c>
      <c r="B69" s="8" t="s">
        <v>24</v>
      </c>
      <c r="C69" s="8" t="s">
        <v>24</v>
      </c>
      <c r="D69" s="8" t="s">
        <v>25</v>
      </c>
      <c r="E69" s="8" t="s">
        <v>26</v>
      </c>
      <c r="F69" s="8" t="s">
        <v>27</v>
      </c>
      <c r="G69" s="8" t="s">
        <v>24</v>
      </c>
      <c r="H69" s="8" t="s">
        <v>24</v>
      </c>
      <c r="I69" s="8" t="s">
        <v>25</v>
      </c>
      <c r="J69" s="8" t="s">
        <v>26</v>
      </c>
      <c r="K69" s="8" t="s">
        <v>287</v>
      </c>
      <c r="L69" s="8" t="s">
        <v>288</v>
      </c>
      <c r="M69" s="8" t="s">
        <v>384</v>
      </c>
      <c r="N69" s="8" t="s">
        <v>385</v>
      </c>
      <c r="O69" s="8" t="s">
        <v>49</v>
      </c>
      <c r="P69" s="8" t="s">
        <v>385</v>
      </c>
      <c r="Q69" s="8" t="s">
        <v>46</v>
      </c>
      <c r="R69" s="8" t="s">
        <v>291</v>
      </c>
      <c r="S69" s="9">
        <f t="shared" ref="S69:S104" si="8">U69/1200</f>
        <v>9.377791666666667</v>
      </c>
      <c r="T69" s="9">
        <f t="shared" ref="T69:T104" si="9">V69/1200</f>
        <v>1.9397083333333334</v>
      </c>
      <c r="U69" s="18">
        <v>11253.35</v>
      </c>
      <c r="V69" s="18">
        <v>2327.65</v>
      </c>
      <c r="W69" s="9">
        <f t="shared" ref="W69:W100" si="10">U69/12</f>
        <v>937.7791666666667</v>
      </c>
      <c r="X69" s="9">
        <f t="shared" ref="X69:X100" si="11">V69/12</f>
        <v>193.97083333333333</v>
      </c>
      <c r="Y69" s="9"/>
      <c r="Z69" s="8" t="s">
        <v>32</v>
      </c>
      <c r="AA69" s="8" t="s">
        <v>33</v>
      </c>
    </row>
    <row r="70" spans="1:27" x14ac:dyDescent="0.25">
      <c r="A70" s="8" t="s">
        <v>23</v>
      </c>
      <c r="B70" s="8" t="s">
        <v>24</v>
      </c>
      <c r="C70" s="8" t="s">
        <v>24</v>
      </c>
      <c r="D70" s="8" t="s">
        <v>25</v>
      </c>
      <c r="E70" s="8" t="s">
        <v>26</v>
      </c>
      <c r="F70" s="8" t="s">
        <v>27</v>
      </c>
      <c r="G70" s="8" t="s">
        <v>24</v>
      </c>
      <c r="H70" s="8" t="s">
        <v>24</v>
      </c>
      <c r="I70" s="8" t="s">
        <v>25</v>
      </c>
      <c r="J70" s="8" t="s">
        <v>26</v>
      </c>
      <c r="K70" s="8" t="s">
        <v>287</v>
      </c>
      <c r="L70" s="8" t="s">
        <v>288</v>
      </c>
      <c r="M70" s="8" t="s">
        <v>386</v>
      </c>
      <c r="N70" s="8" t="s">
        <v>118</v>
      </c>
      <c r="O70" s="8" t="s">
        <v>25</v>
      </c>
      <c r="P70" s="8" t="s">
        <v>24</v>
      </c>
      <c r="Q70" s="8" t="s">
        <v>46</v>
      </c>
      <c r="R70" s="8" t="s">
        <v>291</v>
      </c>
      <c r="S70" s="9">
        <f t="shared" si="8"/>
        <v>0.35</v>
      </c>
      <c r="T70" s="9">
        <f t="shared" si="9"/>
        <v>1.79</v>
      </c>
      <c r="U70" s="18">
        <v>420</v>
      </c>
      <c r="V70" s="18">
        <v>2148</v>
      </c>
      <c r="W70" s="9">
        <f t="shared" si="10"/>
        <v>35</v>
      </c>
      <c r="X70" s="9">
        <f t="shared" si="11"/>
        <v>179</v>
      </c>
      <c r="Y70" s="9"/>
      <c r="Z70" s="8" t="s">
        <v>32</v>
      </c>
      <c r="AA70" s="8" t="s">
        <v>33</v>
      </c>
    </row>
    <row r="71" spans="1:27" x14ac:dyDescent="0.25">
      <c r="A71" s="8" t="s">
        <v>23</v>
      </c>
      <c r="B71" s="8" t="s">
        <v>24</v>
      </c>
      <c r="C71" s="8" t="s">
        <v>24</v>
      </c>
      <c r="D71" s="8" t="s">
        <v>25</v>
      </c>
      <c r="E71" s="8" t="s">
        <v>26</v>
      </c>
      <c r="F71" s="8" t="s">
        <v>27</v>
      </c>
      <c r="G71" s="8" t="s">
        <v>24</v>
      </c>
      <c r="H71" s="8" t="s">
        <v>24</v>
      </c>
      <c r="I71" s="8" t="s">
        <v>25</v>
      </c>
      <c r="J71" s="8" t="s">
        <v>26</v>
      </c>
      <c r="K71" s="8" t="s">
        <v>287</v>
      </c>
      <c r="L71" s="8" t="s">
        <v>288</v>
      </c>
      <c r="M71" s="8" t="s">
        <v>387</v>
      </c>
      <c r="N71" s="8" t="s">
        <v>385</v>
      </c>
      <c r="O71" s="8" t="s">
        <v>49</v>
      </c>
      <c r="P71" s="8" t="s">
        <v>385</v>
      </c>
      <c r="Q71" s="8" t="s">
        <v>46</v>
      </c>
      <c r="R71" s="8" t="s">
        <v>291</v>
      </c>
      <c r="S71" s="9">
        <f t="shared" si="8"/>
        <v>0.10558333333333333</v>
      </c>
      <c r="T71" s="9">
        <f t="shared" si="9"/>
        <v>0.19608333333333333</v>
      </c>
      <c r="U71" s="18">
        <v>126.7</v>
      </c>
      <c r="V71" s="18">
        <v>235.3</v>
      </c>
      <c r="W71" s="9">
        <f t="shared" si="10"/>
        <v>10.558333333333334</v>
      </c>
      <c r="X71" s="9">
        <f t="shared" si="11"/>
        <v>19.608333333333334</v>
      </c>
      <c r="Y71" s="9"/>
      <c r="Z71" s="8" t="s">
        <v>32</v>
      </c>
      <c r="AA71" s="8" t="s">
        <v>33</v>
      </c>
    </row>
    <row r="72" spans="1:27" x14ac:dyDescent="0.25">
      <c r="A72" s="8" t="s">
        <v>23</v>
      </c>
      <c r="B72" s="8" t="s">
        <v>24</v>
      </c>
      <c r="C72" s="8" t="s">
        <v>24</v>
      </c>
      <c r="D72" s="8" t="s">
        <v>25</v>
      </c>
      <c r="E72" s="8" t="s">
        <v>26</v>
      </c>
      <c r="F72" s="8" t="s">
        <v>27</v>
      </c>
      <c r="G72" s="8" t="s">
        <v>24</v>
      </c>
      <c r="H72" s="8" t="s">
        <v>24</v>
      </c>
      <c r="I72" s="8" t="s">
        <v>25</v>
      </c>
      <c r="J72" s="8" t="s">
        <v>26</v>
      </c>
      <c r="K72" s="8" t="s">
        <v>287</v>
      </c>
      <c r="L72" s="8" t="s">
        <v>288</v>
      </c>
      <c r="M72" s="8" t="s">
        <v>388</v>
      </c>
      <c r="N72" s="8" t="s">
        <v>45</v>
      </c>
      <c r="O72" s="8" t="s">
        <v>25</v>
      </c>
      <c r="P72" s="8" t="s">
        <v>24</v>
      </c>
      <c r="Q72" s="8" t="s">
        <v>46</v>
      </c>
      <c r="R72" s="8" t="s">
        <v>291</v>
      </c>
      <c r="S72" s="9">
        <f t="shared" si="8"/>
        <v>0.51070833333333332</v>
      </c>
      <c r="T72" s="9">
        <f t="shared" si="9"/>
        <v>0.9484583333333334</v>
      </c>
      <c r="U72" s="18">
        <v>612.85</v>
      </c>
      <c r="V72" s="18">
        <v>1138.1500000000001</v>
      </c>
      <c r="W72" s="9">
        <f t="shared" si="10"/>
        <v>51.070833333333333</v>
      </c>
      <c r="X72" s="9">
        <f t="shared" si="11"/>
        <v>94.845833333333346</v>
      </c>
      <c r="Y72" s="9"/>
      <c r="Z72" s="8" t="s">
        <v>32</v>
      </c>
      <c r="AA72" s="8" t="s">
        <v>33</v>
      </c>
    </row>
    <row r="73" spans="1:27" x14ac:dyDescent="0.25">
      <c r="A73" s="8" t="s">
        <v>23</v>
      </c>
      <c r="B73" s="8" t="s">
        <v>24</v>
      </c>
      <c r="C73" s="8" t="s">
        <v>24</v>
      </c>
      <c r="D73" s="8" t="s">
        <v>25</v>
      </c>
      <c r="E73" s="8" t="s">
        <v>26</v>
      </c>
      <c r="F73" s="8" t="s">
        <v>27</v>
      </c>
      <c r="G73" s="8" t="s">
        <v>24</v>
      </c>
      <c r="H73" s="8" t="s">
        <v>24</v>
      </c>
      <c r="I73" s="8" t="s">
        <v>25</v>
      </c>
      <c r="J73" s="8" t="s">
        <v>26</v>
      </c>
      <c r="K73" s="8" t="s">
        <v>287</v>
      </c>
      <c r="L73" s="8" t="s">
        <v>288</v>
      </c>
      <c r="M73" s="8" t="s">
        <v>389</v>
      </c>
      <c r="N73" s="8" t="s">
        <v>45</v>
      </c>
      <c r="O73" s="8" t="s">
        <v>25</v>
      </c>
      <c r="P73" s="8" t="s">
        <v>24</v>
      </c>
      <c r="Q73" s="8" t="s">
        <v>46</v>
      </c>
      <c r="R73" s="8" t="s">
        <v>291</v>
      </c>
      <c r="S73" s="9">
        <f t="shared" si="8"/>
        <v>3.3731249999999999</v>
      </c>
      <c r="T73" s="9">
        <f t="shared" si="9"/>
        <v>6.2643750000000002</v>
      </c>
      <c r="U73" s="18">
        <v>4047.75</v>
      </c>
      <c r="V73" s="18">
        <v>7517.25</v>
      </c>
      <c r="W73" s="9">
        <f t="shared" si="10"/>
        <v>337.3125</v>
      </c>
      <c r="X73" s="9">
        <f t="shared" si="11"/>
        <v>626.4375</v>
      </c>
      <c r="Y73" s="9"/>
      <c r="Z73" s="8" t="s">
        <v>32</v>
      </c>
      <c r="AA73" s="8" t="s">
        <v>33</v>
      </c>
    </row>
    <row r="74" spans="1:27" x14ac:dyDescent="0.25">
      <c r="A74" s="8" t="s">
        <v>23</v>
      </c>
      <c r="B74" s="8" t="s">
        <v>24</v>
      </c>
      <c r="C74" s="8" t="s">
        <v>24</v>
      </c>
      <c r="D74" s="8" t="s">
        <v>25</v>
      </c>
      <c r="E74" s="8" t="s">
        <v>26</v>
      </c>
      <c r="F74" s="8" t="s">
        <v>27</v>
      </c>
      <c r="G74" s="8" t="s">
        <v>24</v>
      </c>
      <c r="H74" s="8" t="s">
        <v>24</v>
      </c>
      <c r="I74" s="8" t="s">
        <v>25</v>
      </c>
      <c r="J74" s="8" t="s">
        <v>26</v>
      </c>
      <c r="K74" s="8" t="s">
        <v>287</v>
      </c>
      <c r="L74" s="8" t="s">
        <v>288</v>
      </c>
      <c r="M74" s="8" t="s">
        <v>390</v>
      </c>
      <c r="N74" s="8" t="s">
        <v>391</v>
      </c>
      <c r="O74" s="8" t="s">
        <v>25</v>
      </c>
      <c r="P74" s="8" t="s">
        <v>24</v>
      </c>
      <c r="Q74" s="8" t="s">
        <v>46</v>
      </c>
      <c r="R74" s="8" t="s">
        <v>291</v>
      </c>
      <c r="S74" s="9">
        <f t="shared" si="8"/>
        <v>0.81258333333333332</v>
      </c>
      <c r="T74" s="9">
        <f t="shared" si="9"/>
        <v>1.5090833333333333</v>
      </c>
      <c r="U74" s="18">
        <v>975.1</v>
      </c>
      <c r="V74" s="18">
        <v>1810.9</v>
      </c>
      <c r="W74" s="9">
        <f t="shared" si="10"/>
        <v>81.25833333333334</v>
      </c>
      <c r="X74" s="9">
        <f t="shared" si="11"/>
        <v>150.90833333333333</v>
      </c>
      <c r="Y74" s="9"/>
      <c r="Z74" s="8" t="s">
        <v>32</v>
      </c>
      <c r="AA74" s="8" t="s">
        <v>33</v>
      </c>
    </row>
    <row r="75" spans="1:27" x14ac:dyDescent="0.25">
      <c r="A75" s="8" t="s">
        <v>23</v>
      </c>
      <c r="B75" s="8" t="s">
        <v>24</v>
      </c>
      <c r="C75" s="8" t="s">
        <v>24</v>
      </c>
      <c r="D75" s="8" t="s">
        <v>25</v>
      </c>
      <c r="E75" s="8" t="s">
        <v>26</v>
      </c>
      <c r="F75" s="8" t="s">
        <v>27</v>
      </c>
      <c r="G75" s="8" t="s">
        <v>24</v>
      </c>
      <c r="H75" s="8" t="s">
        <v>24</v>
      </c>
      <c r="I75" s="8" t="s">
        <v>25</v>
      </c>
      <c r="J75" s="8" t="s">
        <v>26</v>
      </c>
      <c r="K75" s="8" t="s">
        <v>287</v>
      </c>
      <c r="L75" s="8" t="s">
        <v>288</v>
      </c>
      <c r="M75" s="8" t="s">
        <v>392</v>
      </c>
      <c r="N75" s="8" t="s">
        <v>118</v>
      </c>
      <c r="O75" s="8" t="s">
        <v>25</v>
      </c>
      <c r="P75" s="8" t="s">
        <v>24</v>
      </c>
      <c r="Q75" s="8" t="s">
        <v>393</v>
      </c>
      <c r="R75" s="8" t="s">
        <v>291</v>
      </c>
      <c r="S75" s="9">
        <f t="shared" si="8"/>
        <v>0.12658333333333333</v>
      </c>
      <c r="T75" s="9">
        <f t="shared" si="9"/>
        <v>0.23508333333333334</v>
      </c>
      <c r="U75" s="18">
        <v>151.9</v>
      </c>
      <c r="V75" s="18">
        <v>282.10000000000002</v>
      </c>
      <c r="W75" s="9">
        <f t="shared" si="10"/>
        <v>12.658333333333333</v>
      </c>
      <c r="X75" s="9">
        <f t="shared" si="11"/>
        <v>23.508333333333336</v>
      </c>
      <c r="Y75" s="9"/>
      <c r="Z75" s="8" t="s">
        <v>32</v>
      </c>
      <c r="AA75" s="8" t="s">
        <v>33</v>
      </c>
    </row>
    <row r="76" spans="1:27" x14ac:dyDescent="0.25">
      <c r="A76" s="8" t="s">
        <v>23</v>
      </c>
      <c r="B76" s="8" t="s">
        <v>24</v>
      </c>
      <c r="C76" s="8" t="s">
        <v>24</v>
      </c>
      <c r="D76" s="8" t="s">
        <v>25</v>
      </c>
      <c r="E76" s="8" t="s">
        <v>26</v>
      </c>
      <c r="F76" s="8" t="s">
        <v>27</v>
      </c>
      <c r="G76" s="8" t="s">
        <v>24</v>
      </c>
      <c r="H76" s="8" t="s">
        <v>24</v>
      </c>
      <c r="I76" s="8" t="s">
        <v>25</v>
      </c>
      <c r="J76" s="8" t="s">
        <v>26</v>
      </c>
      <c r="K76" s="8" t="s">
        <v>287</v>
      </c>
      <c r="L76" s="8" t="s">
        <v>288</v>
      </c>
      <c r="M76" s="8" t="s">
        <v>394</v>
      </c>
      <c r="N76" s="8" t="s">
        <v>58</v>
      </c>
      <c r="O76" s="8" t="s">
        <v>25</v>
      </c>
      <c r="P76" s="8" t="s">
        <v>24</v>
      </c>
      <c r="Q76" s="8"/>
      <c r="R76" s="8" t="s">
        <v>291</v>
      </c>
      <c r="S76" s="9">
        <f t="shared" si="8"/>
        <v>8.666666666666667E-2</v>
      </c>
      <c r="T76" s="9">
        <f t="shared" si="9"/>
        <v>0.49833333333333335</v>
      </c>
      <c r="U76" s="18">
        <v>104</v>
      </c>
      <c r="V76" s="18">
        <v>598</v>
      </c>
      <c r="W76" s="9">
        <f t="shared" si="10"/>
        <v>8.6666666666666661</v>
      </c>
      <c r="X76" s="9">
        <f t="shared" si="11"/>
        <v>49.833333333333336</v>
      </c>
      <c r="Y76" s="9"/>
      <c r="Z76" s="8" t="s">
        <v>32</v>
      </c>
      <c r="AA76" s="8" t="s">
        <v>33</v>
      </c>
    </row>
    <row r="77" spans="1:27" x14ac:dyDescent="0.25">
      <c r="A77" s="8" t="s">
        <v>23</v>
      </c>
      <c r="B77" s="8" t="s">
        <v>24</v>
      </c>
      <c r="C77" s="8" t="s">
        <v>24</v>
      </c>
      <c r="D77" s="8" t="s">
        <v>25</v>
      </c>
      <c r="E77" s="8" t="s">
        <v>26</v>
      </c>
      <c r="F77" s="8" t="s">
        <v>27</v>
      </c>
      <c r="G77" s="8" t="s">
        <v>24</v>
      </c>
      <c r="H77" s="8" t="s">
        <v>24</v>
      </c>
      <c r="I77" s="8" t="s">
        <v>25</v>
      </c>
      <c r="J77" s="8" t="s">
        <v>26</v>
      </c>
      <c r="K77" s="8" t="s">
        <v>287</v>
      </c>
      <c r="L77" s="8" t="s">
        <v>288</v>
      </c>
      <c r="M77" s="8" t="s">
        <v>395</v>
      </c>
      <c r="N77" s="8" t="s">
        <v>55</v>
      </c>
      <c r="O77" s="8" t="s">
        <v>25</v>
      </c>
      <c r="P77" s="8" t="s">
        <v>24</v>
      </c>
      <c r="Q77" s="8" t="s">
        <v>396</v>
      </c>
      <c r="R77" s="8" t="s">
        <v>291</v>
      </c>
      <c r="S77" s="9">
        <f t="shared" si="8"/>
        <v>0.77554166666666668</v>
      </c>
      <c r="T77" s="9">
        <f t="shared" si="9"/>
        <v>1.4402916666666665</v>
      </c>
      <c r="U77" s="18">
        <v>930.65</v>
      </c>
      <c r="V77" s="18">
        <v>1728.35</v>
      </c>
      <c r="W77" s="9">
        <f t="shared" si="10"/>
        <v>77.55416666666666</v>
      </c>
      <c r="X77" s="9">
        <f t="shared" si="11"/>
        <v>144.02916666666667</v>
      </c>
      <c r="Y77" s="9"/>
      <c r="Z77" s="8" t="s">
        <v>32</v>
      </c>
      <c r="AA77" s="8" t="s">
        <v>33</v>
      </c>
    </row>
    <row r="78" spans="1:27" x14ac:dyDescent="0.25">
      <c r="A78" s="8" t="s">
        <v>23</v>
      </c>
      <c r="B78" s="8" t="s">
        <v>24</v>
      </c>
      <c r="C78" s="8" t="s">
        <v>24</v>
      </c>
      <c r="D78" s="8" t="s">
        <v>25</v>
      </c>
      <c r="E78" s="8" t="s">
        <v>26</v>
      </c>
      <c r="F78" s="8" t="s">
        <v>27</v>
      </c>
      <c r="G78" s="8" t="s">
        <v>24</v>
      </c>
      <c r="H78" s="8" t="s">
        <v>24</v>
      </c>
      <c r="I78" s="8" t="s">
        <v>25</v>
      </c>
      <c r="J78" s="8" t="s">
        <v>26</v>
      </c>
      <c r="K78" s="8" t="s">
        <v>287</v>
      </c>
      <c r="L78" s="8" t="s">
        <v>288</v>
      </c>
      <c r="M78" s="8" t="s">
        <v>397</v>
      </c>
      <c r="N78" s="8" t="s">
        <v>77</v>
      </c>
      <c r="O78" s="8" t="s">
        <v>25</v>
      </c>
      <c r="P78" s="8" t="s">
        <v>24</v>
      </c>
      <c r="Q78" s="8" t="s">
        <v>46</v>
      </c>
      <c r="R78" s="8" t="s">
        <v>291</v>
      </c>
      <c r="S78" s="9">
        <f t="shared" si="8"/>
        <v>3.7018333333333331</v>
      </c>
      <c r="T78" s="9">
        <f t="shared" si="9"/>
        <v>6.8748333333333331</v>
      </c>
      <c r="U78" s="18">
        <v>4442.2</v>
      </c>
      <c r="V78" s="18">
        <v>8249.7999999999993</v>
      </c>
      <c r="W78" s="9">
        <f t="shared" si="10"/>
        <v>370.18333333333334</v>
      </c>
      <c r="X78" s="9">
        <f t="shared" si="11"/>
        <v>687.48333333333323</v>
      </c>
      <c r="Y78" s="9"/>
      <c r="Z78" s="8" t="s">
        <v>32</v>
      </c>
      <c r="AA78" s="8" t="s">
        <v>33</v>
      </c>
    </row>
    <row r="79" spans="1:27" x14ac:dyDescent="0.25">
      <c r="A79" s="8" t="s">
        <v>23</v>
      </c>
      <c r="B79" s="8" t="s">
        <v>24</v>
      </c>
      <c r="C79" s="8" t="s">
        <v>24</v>
      </c>
      <c r="D79" s="8" t="s">
        <v>25</v>
      </c>
      <c r="E79" s="8" t="s">
        <v>26</v>
      </c>
      <c r="F79" s="8" t="s">
        <v>27</v>
      </c>
      <c r="G79" s="8" t="s">
        <v>24</v>
      </c>
      <c r="H79" s="8" t="s">
        <v>24</v>
      </c>
      <c r="I79" s="8" t="s">
        <v>25</v>
      </c>
      <c r="J79" s="8" t="s">
        <v>26</v>
      </c>
      <c r="K79" s="8" t="s">
        <v>287</v>
      </c>
      <c r="L79" s="8" t="s">
        <v>288</v>
      </c>
      <c r="M79" s="8" t="s">
        <v>398</v>
      </c>
      <c r="N79" s="8" t="s">
        <v>79</v>
      </c>
      <c r="O79" s="8" t="s">
        <v>25</v>
      </c>
      <c r="P79" s="8" t="s">
        <v>24</v>
      </c>
      <c r="Q79" s="8" t="s">
        <v>393</v>
      </c>
      <c r="R79" s="8" t="s">
        <v>291</v>
      </c>
      <c r="S79" s="9">
        <f t="shared" si="8"/>
        <v>4.3731666666666671</v>
      </c>
      <c r="T79" s="9">
        <f t="shared" si="9"/>
        <v>0.38350000000000001</v>
      </c>
      <c r="U79" s="18">
        <v>5247.8</v>
      </c>
      <c r="V79" s="18">
        <v>460.2</v>
      </c>
      <c r="W79" s="9">
        <f t="shared" si="10"/>
        <v>437.31666666666666</v>
      </c>
      <c r="X79" s="9">
        <f t="shared" si="11"/>
        <v>38.35</v>
      </c>
      <c r="Y79" s="9"/>
      <c r="Z79" s="8" t="s">
        <v>32</v>
      </c>
      <c r="AA79" s="8" t="s">
        <v>33</v>
      </c>
    </row>
    <row r="80" spans="1:27" x14ac:dyDescent="0.25">
      <c r="A80" s="8" t="s">
        <v>23</v>
      </c>
      <c r="B80" s="8" t="s">
        <v>24</v>
      </c>
      <c r="C80" s="8" t="s">
        <v>24</v>
      </c>
      <c r="D80" s="8" t="s">
        <v>25</v>
      </c>
      <c r="E80" s="8" t="s">
        <v>26</v>
      </c>
      <c r="F80" s="8" t="s">
        <v>27</v>
      </c>
      <c r="G80" s="8" t="s">
        <v>24</v>
      </c>
      <c r="H80" s="8" t="s">
        <v>24</v>
      </c>
      <c r="I80" s="8" t="s">
        <v>25</v>
      </c>
      <c r="J80" s="8" t="s">
        <v>26</v>
      </c>
      <c r="K80" s="8" t="s">
        <v>287</v>
      </c>
      <c r="L80" s="8" t="s">
        <v>288</v>
      </c>
      <c r="M80" s="8" t="s">
        <v>399</v>
      </c>
      <c r="N80" s="8" t="s">
        <v>400</v>
      </c>
      <c r="O80" s="8" t="s">
        <v>25</v>
      </c>
      <c r="P80" s="8" t="s">
        <v>24</v>
      </c>
      <c r="Q80" s="8" t="s">
        <v>401</v>
      </c>
      <c r="R80" s="8" t="s">
        <v>291</v>
      </c>
      <c r="S80" s="9">
        <f t="shared" si="8"/>
        <v>4.7955000000000005</v>
      </c>
      <c r="T80" s="9">
        <f t="shared" si="9"/>
        <v>1.1678333333333335</v>
      </c>
      <c r="U80" s="18">
        <v>5754.6</v>
      </c>
      <c r="V80" s="18">
        <v>1401.4</v>
      </c>
      <c r="W80" s="9">
        <f t="shared" si="10"/>
        <v>479.55</v>
      </c>
      <c r="X80" s="9">
        <f t="shared" si="11"/>
        <v>116.78333333333335</v>
      </c>
      <c r="Y80" s="9"/>
      <c r="Z80" s="8" t="s">
        <v>32</v>
      </c>
      <c r="AA80" s="8" t="s">
        <v>33</v>
      </c>
    </row>
    <row r="81" spans="1:27" x14ac:dyDescent="0.25">
      <c r="A81" s="8" t="s">
        <v>23</v>
      </c>
      <c r="B81" s="8" t="s">
        <v>24</v>
      </c>
      <c r="C81" s="8" t="s">
        <v>24</v>
      </c>
      <c r="D81" s="8" t="s">
        <v>25</v>
      </c>
      <c r="E81" s="8" t="s">
        <v>26</v>
      </c>
      <c r="F81" s="8" t="s">
        <v>27</v>
      </c>
      <c r="G81" s="8" t="s">
        <v>24</v>
      </c>
      <c r="H81" s="8" t="s">
        <v>24</v>
      </c>
      <c r="I81" s="8" t="s">
        <v>25</v>
      </c>
      <c r="J81" s="8" t="s">
        <v>26</v>
      </c>
      <c r="K81" s="8" t="s">
        <v>287</v>
      </c>
      <c r="L81" s="8" t="s">
        <v>288</v>
      </c>
      <c r="M81" s="8" t="s">
        <v>402</v>
      </c>
      <c r="N81" s="8" t="s">
        <v>400</v>
      </c>
      <c r="O81" s="8" t="s">
        <v>25</v>
      </c>
      <c r="P81" s="8" t="s">
        <v>24</v>
      </c>
      <c r="Q81" s="8" t="s">
        <v>403</v>
      </c>
      <c r="R81" s="8" t="s">
        <v>291</v>
      </c>
      <c r="S81" s="9">
        <f t="shared" si="8"/>
        <v>0.56320833333333331</v>
      </c>
      <c r="T81" s="9">
        <f t="shared" si="9"/>
        <v>1.0459583333333333</v>
      </c>
      <c r="U81" s="18">
        <v>675.85</v>
      </c>
      <c r="V81" s="18">
        <v>1255.1500000000001</v>
      </c>
      <c r="W81" s="9">
        <f t="shared" si="10"/>
        <v>56.320833333333333</v>
      </c>
      <c r="X81" s="9">
        <f t="shared" si="11"/>
        <v>104.59583333333335</v>
      </c>
      <c r="Y81" s="9"/>
      <c r="Z81" s="8" t="s">
        <v>32</v>
      </c>
      <c r="AA81" s="8" t="s">
        <v>33</v>
      </c>
    </row>
    <row r="82" spans="1:27" x14ac:dyDescent="0.25">
      <c r="A82" s="8" t="s">
        <v>23</v>
      </c>
      <c r="B82" s="8" t="s">
        <v>24</v>
      </c>
      <c r="C82" s="8" t="s">
        <v>24</v>
      </c>
      <c r="D82" s="8" t="s">
        <v>25</v>
      </c>
      <c r="E82" s="8" t="s">
        <v>26</v>
      </c>
      <c r="F82" s="8" t="s">
        <v>27</v>
      </c>
      <c r="G82" s="8" t="s">
        <v>24</v>
      </c>
      <c r="H82" s="8" t="s">
        <v>24</v>
      </c>
      <c r="I82" s="8" t="s">
        <v>25</v>
      </c>
      <c r="J82" s="8" t="s">
        <v>26</v>
      </c>
      <c r="K82" s="8" t="s">
        <v>287</v>
      </c>
      <c r="L82" s="8" t="s">
        <v>288</v>
      </c>
      <c r="M82" s="8" t="s">
        <v>404</v>
      </c>
      <c r="N82" s="8" t="s">
        <v>405</v>
      </c>
      <c r="O82" s="8" t="s">
        <v>49</v>
      </c>
      <c r="P82" s="8" t="s">
        <v>405</v>
      </c>
      <c r="Q82" s="8" t="s">
        <v>401</v>
      </c>
      <c r="R82" s="8" t="s">
        <v>291</v>
      </c>
      <c r="S82" s="9">
        <f t="shared" si="8"/>
        <v>0.41766666666666663</v>
      </c>
      <c r="T82" s="9">
        <f t="shared" si="9"/>
        <v>0.77566666666666662</v>
      </c>
      <c r="U82" s="18">
        <v>501.2</v>
      </c>
      <c r="V82" s="18">
        <v>930.8</v>
      </c>
      <c r="W82" s="9">
        <f t="shared" si="10"/>
        <v>41.766666666666666</v>
      </c>
      <c r="X82" s="9">
        <f t="shared" si="11"/>
        <v>77.566666666666663</v>
      </c>
      <c r="Y82" s="9"/>
      <c r="Z82" s="8" t="s">
        <v>32</v>
      </c>
      <c r="AA82" s="8" t="s">
        <v>33</v>
      </c>
    </row>
    <row r="83" spans="1:27" x14ac:dyDescent="0.25">
      <c r="A83" s="8" t="s">
        <v>23</v>
      </c>
      <c r="B83" s="8" t="s">
        <v>24</v>
      </c>
      <c r="C83" s="8" t="s">
        <v>24</v>
      </c>
      <c r="D83" s="8" t="s">
        <v>25</v>
      </c>
      <c r="E83" s="8" t="s">
        <v>26</v>
      </c>
      <c r="F83" s="8" t="s">
        <v>27</v>
      </c>
      <c r="G83" s="8" t="s">
        <v>24</v>
      </c>
      <c r="H83" s="8" t="s">
        <v>24</v>
      </c>
      <c r="I83" s="8" t="s">
        <v>25</v>
      </c>
      <c r="J83" s="8" t="s">
        <v>26</v>
      </c>
      <c r="K83" s="8" t="s">
        <v>287</v>
      </c>
      <c r="L83" s="8" t="s">
        <v>288</v>
      </c>
      <c r="M83" s="8" t="s">
        <v>406</v>
      </c>
      <c r="N83" s="8" t="s">
        <v>407</v>
      </c>
      <c r="O83" s="8" t="s">
        <v>49</v>
      </c>
      <c r="P83" s="8" t="s">
        <v>407</v>
      </c>
      <c r="Q83" s="8" t="s">
        <v>401</v>
      </c>
      <c r="R83" s="8" t="s">
        <v>291</v>
      </c>
      <c r="S83" s="9">
        <f t="shared" si="8"/>
        <v>0.21758333333333335</v>
      </c>
      <c r="T83" s="9">
        <f t="shared" si="9"/>
        <v>0.40408333333333329</v>
      </c>
      <c r="U83" s="18">
        <v>261.10000000000002</v>
      </c>
      <c r="V83" s="18">
        <v>484.9</v>
      </c>
      <c r="W83" s="9">
        <f t="shared" si="10"/>
        <v>21.758333333333336</v>
      </c>
      <c r="X83" s="9">
        <f t="shared" si="11"/>
        <v>40.408333333333331</v>
      </c>
      <c r="Y83" s="9"/>
      <c r="Z83" s="8" t="s">
        <v>32</v>
      </c>
      <c r="AA83" s="8" t="s">
        <v>33</v>
      </c>
    </row>
    <row r="84" spans="1:27" x14ac:dyDescent="0.25">
      <c r="A84" s="8" t="s">
        <v>23</v>
      </c>
      <c r="B84" s="8" t="s">
        <v>24</v>
      </c>
      <c r="C84" s="8" t="s">
        <v>24</v>
      </c>
      <c r="D84" s="8" t="s">
        <v>25</v>
      </c>
      <c r="E84" s="8" t="s">
        <v>26</v>
      </c>
      <c r="F84" s="8" t="s">
        <v>27</v>
      </c>
      <c r="G84" s="8" t="s">
        <v>24</v>
      </c>
      <c r="H84" s="8" t="s">
        <v>24</v>
      </c>
      <c r="I84" s="8" t="s">
        <v>25</v>
      </c>
      <c r="J84" s="8" t="s">
        <v>26</v>
      </c>
      <c r="K84" s="8" t="s">
        <v>287</v>
      </c>
      <c r="L84" s="8" t="s">
        <v>288</v>
      </c>
      <c r="M84" s="8" t="s">
        <v>408</v>
      </c>
      <c r="N84" s="8" t="s">
        <v>61</v>
      </c>
      <c r="O84" s="8" t="s">
        <v>25</v>
      </c>
      <c r="P84" s="8" t="s">
        <v>24</v>
      </c>
      <c r="Q84" s="8" t="s">
        <v>403</v>
      </c>
      <c r="R84" s="8" t="s">
        <v>291</v>
      </c>
      <c r="S84" s="9">
        <f t="shared" si="8"/>
        <v>0.22808333333333333</v>
      </c>
      <c r="T84" s="9">
        <f t="shared" si="9"/>
        <v>0.42358333333333337</v>
      </c>
      <c r="U84" s="18">
        <v>273.7</v>
      </c>
      <c r="V84" s="18">
        <v>508.3</v>
      </c>
      <c r="W84" s="9">
        <f t="shared" si="10"/>
        <v>22.808333333333334</v>
      </c>
      <c r="X84" s="9">
        <f t="shared" si="11"/>
        <v>42.358333333333334</v>
      </c>
      <c r="Y84" s="9"/>
      <c r="Z84" s="8" t="s">
        <v>32</v>
      </c>
      <c r="AA84" s="8" t="s">
        <v>33</v>
      </c>
    </row>
    <row r="85" spans="1:27" x14ac:dyDescent="0.25">
      <c r="A85" s="8" t="s">
        <v>23</v>
      </c>
      <c r="B85" s="8" t="s">
        <v>24</v>
      </c>
      <c r="C85" s="8" t="s">
        <v>24</v>
      </c>
      <c r="D85" s="8" t="s">
        <v>25</v>
      </c>
      <c r="E85" s="8" t="s">
        <v>26</v>
      </c>
      <c r="F85" s="8" t="s">
        <v>27</v>
      </c>
      <c r="G85" s="8" t="s">
        <v>24</v>
      </c>
      <c r="H85" s="8" t="s">
        <v>24</v>
      </c>
      <c r="I85" s="8" t="s">
        <v>25</v>
      </c>
      <c r="J85" s="8" t="s">
        <v>26</v>
      </c>
      <c r="K85" s="8" t="s">
        <v>287</v>
      </c>
      <c r="L85" s="8" t="s">
        <v>288</v>
      </c>
      <c r="M85" s="8" t="s">
        <v>409</v>
      </c>
      <c r="N85" s="8" t="s">
        <v>58</v>
      </c>
      <c r="O85" s="8" t="s">
        <v>25</v>
      </c>
      <c r="P85" s="8" t="s">
        <v>24</v>
      </c>
      <c r="Q85" s="8"/>
      <c r="R85" s="8" t="s">
        <v>291</v>
      </c>
      <c r="S85" s="9">
        <f t="shared" si="8"/>
        <v>0.41941666666666666</v>
      </c>
      <c r="T85" s="9">
        <f t="shared" si="9"/>
        <v>0.7789166666666667</v>
      </c>
      <c r="U85" s="18">
        <v>503.3</v>
      </c>
      <c r="V85" s="18">
        <v>934.7</v>
      </c>
      <c r="W85" s="9">
        <f t="shared" si="10"/>
        <v>41.94166666666667</v>
      </c>
      <c r="X85" s="9">
        <f t="shared" si="11"/>
        <v>77.891666666666666</v>
      </c>
      <c r="Y85" s="9"/>
      <c r="Z85" s="8" t="s">
        <v>32</v>
      </c>
      <c r="AA85" s="8" t="s">
        <v>33</v>
      </c>
    </row>
    <row r="86" spans="1:27" x14ac:dyDescent="0.25">
      <c r="A86" s="8" t="s">
        <v>23</v>
      </c>
      <c r="B86" s="8" t="s">
        <v>24</v>
      </c>
      <c r="C86" s="8" t="s">
        <v>24</v>
      </c>
      <c r="D86" s="8" t="s">
        <v>25</v>
      </c>
      <c r="E86" s="8" t="s">
        <v>26</v>
      </c>
      <c r="F86" s="8" t="s">
        <v>27</v>
      </c>
      <c r="G86" s="8" t="s">
        <v>24</v>
      </c>
      <c r="H86" s="8" t="s">
        <v>24</v>
      </c>
      <c r="I86" s="8" t="s">
        <v>25</v>
      </c>
      <c r="J86" s="8" t="s">
        <v>26</v>
      </c>
      <c r="K86" s="8" t="s">
        <v>287</v>
      </c>
      <c r="L86" s="8" t="s">
        <v>288</v>
      </c>
      <c r="M86" s="8" t="s">
        <v>410</v>
      </c>
      <c r="N86" s="8" t="s">
        <v>61</v>
      </c>
      <c r="O86" s="8" t="s">
        <v>25</v>
      </c>
      <c r="P86" s="8" t="s">
        <v>24</v>
      </c>
      <c r="Q86" s="8"/>
      <c r="R86" s="8" t="s">
        <v>291</v>
      </c>
      <c r="S86" s="9">
        <f t="shared" si="8"/>
        <v>0.25958333333333333</v>
      </c>
      <c r="T86" s="9">
        <f t="shared" si="9"/>
        <v>0.48208333333333331</v>
      </c>
      <c r="U86" s="18">
        <v>311.5</v>
      </c>
      <c r="V86" s="18">
        <v>578.5</v>
      </c>
      <c r="W86" s="9">
        <f t="shared" si="10"/>
        <v>25.958333333333332</v>
      </c>
      <c r="X86" s="9">
        <f t="shared" si="11"/>
        <v>48.208333333333336</v>
      </c>
      <c r="Y86" s="9"/>
      <c r="Z86" s="8" t="s">
        <v>32</v>
      </c>
      <c r="AA86" s="8" t="s">
        <v>33</v>
      </c>
    </row>
    <row r="87" spans="1:27" x14ac:dyDescent="0.25">
      <c r="A87" s="8" t="s">
        <v>23</v>
      </c>
      <c r="B87" s="8" t="s">
        <v>24</v>
      </c>
      <c r="C87" s="8" t="s">
        <v>24</v>
      </c>
      <c r="D87" s="8" t="s">
        <v>25</v>
      </c>
      <c r="E87" s="8" t="s">
        <v>26</v>
      </c>
      <c r="F87" s="8" t="s">
        <v>27</v>
      </c>
      <c r="G87" s="8" t="s">
        <v>24</v>
      </c>
      <c r="H87" s="8" t="s">
        <v>24</v>
      </c>
      <c r="I87" s="8" t="s">
        <v>25</v>
      </c>
      <c r="J87" s="8" t="s">
        <v>26</v>
      </c>
      <c r="K87" s="8" t="s">
        <v>287</v>
      </c>
      <c r="L87" s="8" t="s">
        <v>288</v>
      </c>
      <c r="M87" s="8" t="s">
        <v>411</v>
      </c>
      <c r="N87" s="8" t="s">
        <v>77</v>
      </c>
      <c r="O87" s="8" t="s">
        <v>25</v>
      </c>
      <c r="P87" s="8" t="s">
        <v>24</v>
      </c>
      <c r="Q87" s="8" t="s">
        <v>403</v>
      </c>
      <c r="R87" s="8" t="s">
        <v>291</v>
      </c>
      <c r="S87" s="9">
        <f t="shared" si="8"/>
        <v>9.2197083333333332</v>
      </c>
      <c r="T87" s="9">
        <f t="shared" si="9"/>
        <v>1.6461249999999998</v>
      </c>
      <c r="U87" s="18">
        <v>11063.65</v>
      </c>
      <c r="V87" s="18">
        <v>1975.35</v>
      </c>
      <c r="W87" s="9">
        <f t="shared" si="10"/>
        <v>921.9708333333333</v>
      </c>
      <c r="X87" s="9">
        <f t="shared" si="11"/>
        <v>164.61249999999998</v>
      </c>
      <c r="Y87" s="9"/>
      <c r="Z87" s="8" t="s">
        <v>32</v>
      </c>
      <c r="AA87" s="8" t="s">
        <v>33</v>
      </c>
    </row>
    <row r="88" spans="1:27" x14ac:dyDescent="0.25">
      <c r="A88" s="8" t="s">
        <v>23</v>
      </c>
      <c r="B88" s="8" t="s">
        <v>24</v>
      </c>
      <c r="C88" s="8" t="s">
        <v>24</v>
      </c>
      <c r="D88" s="8" t="s">
        <v>25</v>
      </c>
      <c r="E88" s="8" t="s">
        <v>26</v>
      </c>
      <c r="F88" s="8" t="s">
        <v>27</v>
      </c>
      <c r="G88" s="8" t="s">
        <v>24</v>
      </c>
      <c r="H88" s="8" t="s">
        <v>24</v>
      </c>
      <c r="I88" s="8" t="s">
        <v>25</v>
      </c>
      <c r="J88" s="8" t="s">
        <v>26</v>
      </c>
      <c r="K88" s="8" t="s">
        <v>287</v>
      </c>
      <c r="L88" s="8" t="s">
        <v>288</v>
      </c>
      <c r="M88" s="8" t="s">
        <v>412</v>
      </c>
      <c r="N88" s="8" t="s">
        <v>77</v>
      </c>
      <c r="O88" s="8" t="s">
        <v>25</v>
      </c>
      <c r="P88" s="8" t="s">
        <v>24</v>
      </c>
      <c r="Q88" s="8"/>
      <c r="R88" s="8" t="s">
        <v>291</v>
      </c>
      <c r="S88" s="9">
        <f t="shared" si="8"/>
        <v>0.23479166666666668</v>
      </c>
      <c r="T88" s="9">
        <f t="shared" si="9"/>
        <v>0.43604166666666666</v>
      </c>
      <c r="U88" s="18">
        <v>281.75</v>
      </c>
      <c r="V88" s="18">
        <v>523.25</v>
      </c>
      <c r="W88" s="9">
        <f t="shared" si="10"/>
        <v>23.479166666666668</v>
      </c>
      <c r="X88" s="9">
        <f t="shared" si="11"/>
        <v>43.604166666666664</v>
      </c>
      <c r="Y88" s="9"/>
      <c r="Z88" s="8" t="s">
        <v>32</v>
      </c>
      <c r="AA88" s="8" t="s">
        <v>33</v>
      </c>
    </row>
    <row r="89" spans="1:27" x14ac:dyDescent="0.25">
      <c r="A89" s="8" t="s">
        <v>23</v>
      </c>
      <c r="B89" s="8" t="s">
        <v>24</v>
      </c>
      <c r="C89" s="8" t="s">
        <v>24</v>
      </c>
      <c r="D89" s="8" t="s">
        <v>25</v>
      </c>
      <c r="E89" s="8" t="s">
        <v>26</v>
      </c>
      <c r="F89" s="8" t="s">
        <v>27</v>
      </c>
      <c r="G89" s="8" t="s">
        <v>24</v>
      </c>
      <c r="H89" s="8" t="s">
        <v>24</v>
      </c>
      <c r="I89" s="8" t="s">
        <v>25</v>
      </c>
      <c r="J89" s="8" t="s">
        <v>26</v>
      </c>
      <c r="K89" s="8" t="s">
        <v>287</v>
      </c>
      <c r="L89" s="8" t="s">
        <v>288</v>
      </c>
      <c r="M89" s="8" t="s">
        <v>413</v>
      </c>
      <c r="N89" s="8" t="s">
        <v>414</v>
      </c>
      <c r="O89" s="8" t="s">
        <v>25</v>
      </c>
      <c r="P89" s="8" t="s">
        <v>24</v>
      </c>
      <c r="Q89" s="8" t="s">
        <v>46</v>
      </c>
      <c r="R89" s="8" t="s">
        <v>291</v>
      </c>
      <c r="S89" s="9">
        <f t="shared" si="8"/>
        <v>11.32175</v>
      </c>
      <c r="T89" s="9">
        <f t="shared" si="9"/>
        <v>5.5499166666666664</v>
      </c>
      <c r="U89" s="18">
        <v>13586.1</v>
      </c>
      <c r="V89" s="18">
        <v>6659.9</v>
      </c>
      <c r="W89" s="9">
        <f t="shared" si="10"/>
        <v>1132.175</v>
      </c>
      <c r="X89" s="9">
        <f t="shared" si="11"/>
        <v>554.99166666666667</v>
      </c>
      <c r="Y89" s="9"/>
      <c r="Z89" s="8" t="s">
        <v>32</v>
      </c>
      <c r="AA89" s="8" t="s">
        <v>33</v>
      </c>
    </row>
    <row r="90" spans="1:27" x14ac:dyDescent="0.25">
      <c r="A90" s="8" t="s">
        <v>23</v>
      </c>
      <c r="B90" s="8" t="s">
        <v>24</v>
      </c>
      <c r="C90" s="8" t="s">
        <v>24</v>
      </c>
      <c r="D90" s="8" t="s">
        <v>25</v>
      </c>
      <c r="E90" s="8" t="s">
        <v>26</v>
      </c>
      <c r="F90" s="8" t="s">
        <v>27</v>
      </c>
      <c r="G90" s="8" t="s">
        <v>24</v>
      </c>
      <c r="H90" s="8" t="s">
        <v>24</v>
      </c>
      <c r="I90" s="8" t="s">
        <v>25</v>
      </c>
      <c r="J90" s="8" t="s">
        <v>26</v>
      </c>
      <c r="K90" s="8" t="s">
        <v>287</v>
      </c>
      <c r="L90" s="8" t="s">
        <v>288</v>
      </c>
      <c r="M90" s="8" t="s">
        <v>415</v>
      </c>
      <c r="N90" s="8" t="s">
        <v>77</v>
      </c>
      <c r="O90" s="8" t="s">
        <v>25</v>
      </c>
      <c r="P90" s="8" t="s">
        <v>24</v>
      </c>
      <c r="Q90" s="8"/>
      <c r="R90" s="8" t="s">
        <v>291</v>
      </c>
      <c r="S90" s="9">
        <f t="shared" si="8"/>
        <v>5.8041666666666672E-2</v>
      </c>
      <c r="T90" s="9">
        <f t="shared" si="9"/>
        <v>0.10779166666666666</v>
      </c>
      <c r="U90" s="18">
        <v>69.650000000000006</v>
      </c>
      <c r="V90" s="18">
        <v>129.35</v>
      </c>
      <c r="W90" s="9">
        <f t="shared" si="10"/>
        <v>5.8041666666666671</v>
      </c>
      <c r="X90" s="9">
        <f t="shared" si="11"/>
        <v>10.779166666666667</v>
      </c>
      <c r="Y90" s="9"/>
      <c r="Z90" s="8" t="s">
        <v>32</v>
      </c>
      <c r="AA90" s="8" t="s">
        <v>33</v>
      </c>
    </row>
    <row r="91" spans="1:27" x14ac:dyDescent="0.25">
      <c r="A91" s="8" t="s">
        <v>23</v>
      </c>
      <c r="B91" s="8" t="s">
        <v>24</v>
      </c>
      <c r="C91" s="8" t="s">
        <v>24</v>
      </c>
      <c r="D91" s="8" t="s">
        <v>25</v>
      </c>
      <c r="E91" s="8" t="s">
        <v>26</v>
      </c>
      <c r="F91" s="8" t="s">
        <v>27</v>
      </c>
      <c r="G91" s="8" t="s">
        <v>24</v>
      </c>
      <c r="H91" s="8" t="s">
        <v>24</v>
      </c>
      <c r="I91" s="8" t="s">
        <v>25</v>
      </c>
      <c r="J91" s="8" t="s">
        <v>26</v>
      </c>
      <c r="K91" s="8" t="s">
        <v>287</v>
      </c>
      <c r="L91" s="8" t="s">
        <v>288</v>
      </c>
      <c r="M91" s="8" t="s">
        <v>416</v>
      </c>
      <c r="N91" s="8" t="s">
        <v>68</v>
      </c>
      <c r="O91" s="8" t="s">
        <v>25</v>
      </c>
      <c r="P91" s="8" t="s">
        <v>24</v>
      </c>
      <c r="Q91" s="8" t="s">
        <v>417</v>
      </c>
      <c r="R91" s="8" t="s">
        <v>291</v>
      </c>
      <c r="S91" s="9">
        <f t="shared" si="8"/>
        <v>7.4999999999999997E-2</v>
      </c>
      <c r="T91" s="9">
        <f t="shared" si="9"/>
        <v>0.375</v>
      </c>
      <c r="U91" s="18">
        <v>90</v>
      </c>
      <c r="V91" s="18">
        <v>450</v>
      </c>
      <c r="W91" s="9">
        <f t="shared" si="10"/>
        <v>7.5</v>
      </c>
      <c r="X91" s="9">
        <f t="shared" si="11"/>
        <v>37.5</v>
      </c>
      <c r="Y91" s="9"/>
      <c r="Z91" s="8" t="s">
        <v>32</v>
      </c>
      <c r="AA91" s="8" t="s">
        <v>33</v>
      </c>
    </row>
    <row r="92" spans="1:27" x14ac:dyDescent="0.25">
      <c r="A92" s="8" t="s">
        <v>23</v>
      </c>
      <c r="B92" s="8" t="s">
        <v>24</v>
      </c>
      <c r="C92" s="8" t="s">
        <v>24</v>
      </c>
      <c r="D92" s="8" t="s">
        <v>25</v>
      </c>
      <c r="E92" s="8" t="s">
        <v>26</v>
      </c>
      <c r="F92" s="8" t="s">
        <v>27</v>
      </c>
      <c r="G92" s="8" t="s">
        <v>24</v>
      </c>
      <c r="H92" s="8" t="s">
        <v>24</v>
      </c>
      <c r="I92" s="8" t="s">
        <v>25</v>
      </c>
      <c r="J92" s="8" t="s">
        <v>26</v>
      </c>
      <c r="K92" s="8" t="s">
        <v>287</v>
      </c>
      <c r="L92" s="8" t="s">
        <v>288</v>
      </c>
      <c r="M92" s="8" t="s">
        <v>418</v>
      </c>
      <c r="N92" s="8" t="s">
        <v>90</v>
      </c>
      <c r="O92" s="8" t="s">
        <v>25</v>
      </c>
      <c r="P92" s="8" t="s">
        <v>24</v>
      </c>
      <c r="Q92" s="8"/>
      <c r="R92" s="8" t="s">
        <v>31</v>
      </c>
      <c r="S92" s="9">
        <f t="shared" si="8"/>
        <v>14.769166666666667</v>
      </c>
      <c r="T92" s="9">
        <f t="shared" si="9"/>
        <v>0</v>
      </c>
      <c r="U92" s="18">
        <v>17723</v>
      </c>
      <c r="V92" s="18">
        <v>0</v>
      </c>
      <c r="W92" s="9">
        <f t="shared" si="10"/>
        <v>1476.9166666666667</v>
      </c>
      <c r="X92" s="9">
        <f t="shared" si="11"/>
        <v>0</v>
      </c>
      <c r="Y92" s="9"/>
      <c r="Z92" s="8" t="s">
        <v>32</v>
      </c>
      <c r="AA92" s="8" t="s">
        <v>33</v>
      </c>
    </row>
    <row r="93" spans="1:27" x14ac:dyDescent="0.25">
      <c r="A93" s="8" t="s">
        <v>23</v>
      </c>
      <c r="B93" s="8" t="s">
        <v>24</v>
      </c>
      <c r="C93" s="8" t="s">
        <v>24</v>
      </c>
      <c r="D93" s="8" t="s">
        <v>25</v>
      </c>
      <c r="E93" s="8" t="s">
        <v>26</v>
      </c>
      <c r="F93" s="8" t="s">
        <v>27</v>
      </c>
      <c r="G93" s="8" t="s">
        <v>24</v>
      </c>
      <c r="H93" s="8" t="s">
        <v>24</v>
      </c>
      <c r="I93" s="8" t="s">
        <v>25</v>
      </c>
      <c r="J93" s="8" t="s">
        <v>26</v>
      </c>
      <c r="K93" s="8" t="s">
        <v>287</v>
      </c>
      <c r="L93" s="8" t="s">
        <v>288</v>
      </c>
      <c r="M93" s="8" t="s">
        <v>419</v>
      </c>
      <c r="N93" s="8" t="s">
        <v>79</v>
      </c>
      <c r="O93" s="8" t="s">
        <v>25</v>
      </c>
      <c r="P93" s="8" t="s">
        <v>24</v>
      </c>
      <c r="Q93" s="8"/>
      <c r="R93" s="8" t="s">
        <v>31</v>
      </c>
      <c r="S93" s="9">
        <f t="shared" si="8"/>
        <v>0.23333333333333334</v>
      </c>
      <c r="T93" s="9">
        <f t="shared" si="9"/>
        <v>0</v>
      </c>
      <c r="U93" s="18">
        <v>280</v>
      </c>
      <c r="V93" s="18">
        <v>0</v>
      </c>
      <c r="W93" s="9">
        <f t="shared" si="10"/>
        <v>23.333333333333332</v>
      </c>
      <c r="X93" s="9">
        <f t="shared" si="11"/>
        <v>0</v>
      </c>
      <c r="Y93" s="9"/>
      <c r="Z93" s="8" t="s">
        <v>32</v>
      </c>
      <c r="AA93" s="8" t="s">
        <v>33</v>
      </c>
    </row>
    <row r="94" spans="1:27" x14ac:dyDescent="0.25">
      <c r="A94" s="8" t="s">
        <v>23</v>
      </c>
      <c r="B94" s="8" t="s">
        <v>24</v>
      </c>
      <c r="C94" s="8" t="s">
        <v>24</v>
      </c>
      <c r="D94" s="8" t="s">
        <v>25</v>
      </c>
      <c r="E94" s="8" t="s">
        <v>26</v>
      </c>
      <c r="F94" s="8" t="s">
        <v>27</v>
      </c>
      <c r="G94" s="8" t="s">
        <v>24</v>
      </c>
      <c r="H94" s="8" t="s">
        <v>24</v>
      </c>
      <c r="I94" s="8" t="s">
        <v>25</v>
      </c>
      <c r="J94" s="8" t="s">
        <v>26</v>
      </c>
      <c r="K94" s="8" t="s">
        <v>287</v>
      </c>
      <c r="L94" s="8" t="s">
        <v>288</v>
      </c>
      <c r="M94" s="8" t="s">
        <v>420</v>
      </c>
      <c r="N94" s="8" t="s">
        <v>24</v>
      </c>
      <c r="O94" s="8" t="s">
        <v>25</v>
      </c>
      <c r="P94" s="8" t="s">
        <v>24</v>
      </c>
      <c r="Q94" s="8" t="s">
        <v>421</v>
      </c>
      <c r="R94" s="8" t="s">
        <v>31</v>
      </c>
      <c r="S94" s="9">
        <f t="shared" si="8"/>
        <v>9.8175000000000008</v>
      </c>
      <c r="T94" s="9">
        <f t="shared" si="9"/>
        <v>0</v>
      </c>
      <c r="U94" s="18">
        <v>11781</v>
      </c>
      <c r="V94" s="18">
        <v>0</v>
      </c>
      <c r="W94" s="9">
        <f t="shared" si="10"/>
        <v>981.75</v>
      </c>
      <c r="X94" s="9">
        <f t="shared" si="11"/>
        <v>0</v>
      </c>
      <c r="Y94" s="9"/>
      <c r="Z94" s="8" t="s">
        <v>32</v>
      </c>
      <c r="AA94" s="8" t="s">
        <v>33</v>
      </c>
    </row>
    <row r="95" spans="1:27" x14ac:dyDescent="0.25">
      <c r="A95" s="8" t="s">
        <v>23</v>
      </c>
      <c r="B95" s="8" t="s">
        <v>24</v>
      </c>
      <c r="C95" s="8" t="s">
        <v>24</v>
      </c>
      <c r="D95" s="8" t="s">
        <v>25</v>
      </c>
      <c r="E95" s="8" t="s">
        <v>26</v>
      </c>
      <c r="F95" s="8" t="s">
        <v>27</v>
      </c>
      <c r="G95" s="8" t="s">
        <v>24</v>
      </c>
      <c r="H95" s="8" t="s">
        <v>24</v>
      </c>
      <c r="I95" s="8" t="s">
        <v>25</v>
      </c>
      <c r="J95" s="8" t="s">
        <v>26</v>
      </c>
      <c r="K95" s="8" t="s">
        <v>287</v>
      </c>
      <c r="L95" s="8" t="s">
        <v>288</v>
      </c>
      <c r="M95" s="8" t="s">
        <v>422</v>
      </c>
      <c r="N95" s="8" t="s">
        <v>64</v>
      </c>
      <c r="O95" s="8" t="s">
        <v>25</v>
      </c>
      <c r="P95" s="8" t="s">
        <v>24</v>
      </c>
      <c r="Q95" s="8"/>
      <c r="R95" s="8" t="s">
        <v>31</v>
      </c>
      <c r="S95" s="9">
        <f t="shared" si="8"/>
        <v>0.3</v>
      </c>
      <c r="T95" s="9">
        <f t="shared" si="9"/>
        <v>0</v>
      </c>
      <c r="U95" s="18">
        <v>360</v>
      </c>
      <c r="V95" s="18">
        <v>0</v>
      </c>
      <c r="W95" s="9">
        <f t="shared" si="10"/>
        <v>30</v>
      </c>
      <c r="X95" s="9">
        <f t="shared" si="11"/>
        <v>0</v>
      </c>
      <c r="Y95" s="9"/>
      <c r="Z95" s="8" t="s">
        <v>32</v>
      </c>
      <c r="AA95" s="8" t="s">
        <v>33</v>
      </c>
    </row>
    <row r="96" spans="1:27" x14ac:dyDescent="0.25">
      <c r="A96" s="8" t="s">
        <v>23</v>
      </c>
      <c r="B96" s="8" t="s">
        <v>24</v>
      </c>
      <c r="C96" s="8" t="s">
        <v>24</v>
      </c>
      <c r="D96" s="8" t="s">
        <v>25</v>
      </c>
      <c r="E96" s="8" t="s">
        <v>26</v>
      </c>
      <c r="F96" s="8" t="s">
        <v>27</v>
      </c>
      <c r="G96" s="8" t="s">
        <v>24</v>
      </c>
      <c r="H96" s="8" t="s">
        <v>24</v>
      </c>
      <c r="I96" s="8" t="s">
        <v>25</v>
      </c>
      <c r="J96" s="8" t="s">
        <v>26</v>
      </c>
      <c r="K96" s="8" t="s">
        <v>287</v>
      </c>
      <c r="L96" s="8" t="s">
        <v>288</v>
      </c>
      <c r="M96" s="8" t="s">
        <v>423</v>
      </c>
      <c r="N96" s="8" t="s">
        <v>24</v>
      </c>
      <c r="O96" s="8" t="s">
        <v>25</v>
      </c>
      <c r="P96" s="8" t="s">
        <v>24</v>
      </c>
      <c r="Q96" s="8" t="s">
        <v>424</v>
      </c>
      <c r="R96" s="8" t="s">
        <v>31</v>
      </c>
      <c r="S96" s="9">
        <f t="shared" si="8"/>
        <v>10.225833333333334</v>
      </c>
      <c r="T96" s="9">
        <f t="shared" si="9"/>
        <v>0</v>
      </c>
      <c r="U96" s="18">
        <v>12271</v>
      </c>
      <c r="V96" s="18">
        <v>0</v>
      </c>
      <c r="W96" s="9">
        <f t="shared" si="10"/>
        <v>1022.5833333333334</v>
      </c>
      <c r="X96" s="9">
        <f t="shared" si="11"/>
        <v>0</v>
      </c>
      <c r="Y96" s="9"/>
      <c r="Z96" s="8" t="s">
        <v>32</v>
      </c>
      <c r="AA96" s="8" t="s">
        <v>33</v>
      </c>
    </row>
    <row r="97" spans="1:28" x14ac:dyDescent="0.25">
      <c r="A97" s="8" t="s">
        <v>23</v>
      </c>
      <c r="B97" s="8" t="s">
        <v>24</v>
      </c>
      <c r="C97" s="8" t="s">
        <v>24</v>
      </c>
      <c r="D97" s="8" t="s">
        <v>25</v>
      </c>
      <c r="E97" s="8" t="s">
        <v>26</v>
      </c>
      <c r="F97" s="8" t="s">
        <v>27</v>
      </c>
      <c r="G97" s="8" t="s">
        <v>24</v>
      </c>
      <c r="H97" s="8" t="s">
        <v>24</v>
      </c>
      <c r="I97" s="8" t="s">
        <v>25</v>
      </c>
      <c r="J97" s="8" t="s">
        <v>26</v>
      </c>
      <c r="K97" s="8" t="s">
        <v>287</v>
      </c>
      <c r="L97" s="8" t="s">
        <v>288</v>
      </c>
      <c r="M97" s="8" t="s">
        <v>425</v>
      </c>
      <c r="N97" s="8" t="s">
        <v>92</v>
      </c>
      <c r="O97" s="8" t="s">
        <v>25</v>
      </c>
      <c r="P97" s="8" t="s">
        <v>24</v>
      </c>
      <c r="Q97" s="8"/>
      <c r="R97" s="8" t="s">
        <v>36</v>
      </c>
      <c r="S97" s="9">
        <f t="shared" si="8"/>
        <v>10.265333333333333</v>
      </c>
      <c r="T97" s="9">
        <f t="shared" si="9"/>
        <v>3.5880000000000005</v>
      </c>
      <c r="U97" s="18">
        <v>12318.4</v>
      </c>
      <c r="V97" s="18">
        <v>4305.6000000000004</v>
      </c>
      <c r="W97" s="9">
        <f t="shared" si="10"/>
        <v>1026.5333333333333</v>
      </c>
      <c r="X97" s="9">
        <f t="shared" si="11"/>
        <v>358.8</v>
      </c>
      <c r="Y97" s="9"/>
      <c r="Z97" s="8" t="s">
        <v>32</v>
      </c>
      <c r="AA97" s="8" t="s">
        <v>33</v>
      </c>
    </row>
    <row r="98" spans="1:28" x14ac:dyDescent="0.25">
      <c r="A98" s="8" t="s">
        <v>23</v>
      </c>
      <c r="B98" s="8" t="s">
        <v>24</v>
      </c>
      <c r="C98" s="8" t="s">
        <v>24</v>
      </c>
      <c r="D98" s="8" t="s">
        <v>25</v>
      </c>
      <c r="E98" s="8" t="s">
        <v>26</v>
      </c>
      <c r="F98" s="8" t="s">
        <v>27</v>
      </c>
      <c r="G98" s="8" t="s">
        <v>24</v>
      </c>
      <c r="H98" s="8" t="s">
        <v>24</v>
      </c>
      <c r="I98" s="8" t="s">
        <v>25</v>
      </c>
      <c r="J98" s="8" t="s">
        <v>26</v>
      </c>
      <c r="K98" s="8" t="s">
        <v>287</v>
      </c>
      <c r="L98" s="8" t="s">
        <v>288</v>
      </c>
      <c r="M98" s="8" t="s">
        <v>426</v>
      </c>
      <c r="N98" s="8" t="s">
        <v>338</v>
      </c>
      <c r="O98" s="8" t="s">
        <v>49</v>
      </c>
      <c r="P98" s="8" t="s">
        <v>338</v>
      </c>
      <c r="Q98" s="8"/>
      <c r="R98" s="8" t="s">
        <v>427</v>
      </c>
      <c r="S98" s="9">
        <f t="shared" si="8"/>
        <v>0.36166666666666669</v>
      </c>
      <c r="T98" s="9">
        <f t="shared" si="9"/>
        <v>0</v>
      </c>
      <c r="U98" s="18">
        <v>434</v>
      </c>
      <c r="V98" s="18">
        <v>0</v>
      </c>
      <c r="W98" s="9">
        <f t="shared" si="10"/>
        <v>36.166666666666664</v>
      </c>
      <c r="X98" s="9">
        <f t="shared" si="11"/>
        <v>0</v>
      </c>
      <c r="Y98" s="9"/>
      <c r="Z98" s="8" t="s">
        <v>32</v>
      </c>
      <c r="AA98" s="8" t="s">
        <v>33</v>
      </c>
    </row>
    <row r="99" spans="1:28" x14ac:dyDescent="0.25">
      <c r="A99" s="8" t="s">
        <v>23</v>
      </c>
      <c r="B99" s="8" t="s">
        <v>24</v>
      </c>
      <c r="C99" s="8" t="s">
        <v>24</v>
      </c>
      <c r="D99" s="8" t="s">
        <v>25</v>
      </c>
      <c r="E99" s="8" t="s">
        <v>26</v>
      </c>
      <c r="F99" s="8" t="s">
        <v>27</v>
      </c>
      <c r="G99" s="8" t="s">
        <v>24</v>
      </c>
      <c r="H99" s="8" t="s">
        <v>24</v>
      </c>
      <c r="I99" s="8" t="s">
        <v>25</v>
      </c>
      <c r="J99" s="8" t="s">
        <v>26</v>
      </c>
      <c r="K99" s="8" t="s">
        <v>287</v>
      </c>
      <c r="L99" s="8" t="s">
        <v>288</v>
      </c>
      <c r="M99" s="8" t="s">
        <v>428</v>
      </c>
      <c r="N99" s="8" t="s">
        <v>347</v>
      </c>
      <c r="O99" s="8" t="s">
        <v>25</v>
      </c>
      <c r="P99" s="8" t="s">
        <v>24</v>
      </c>
      <c r="Q99" s="8" t="s">
        <v>429</v>
      </c>
      <c r="R99" s="8" t="s">
        <v>427</v>
      </c>
      <c r="S99" s="9">
        <f t="shared" si="8"/>
        <v>0.69666666666666666</v>
      </c>
      <c r="T99" s="9">
        <f t="shared" si="9"/>
        <v>0</v>
      </c>
      <c r="U99" s="18">
        <v>836</v>
      </c>
      <c r="V99" s="18">
        <v>0</v>
      </c>
      <c r="W99" s="9">
        <f t="shared" si="10"/>
        <v>69.666666666666671</v>
      </c>
      <c r="X99" s="9">
        <f t="shared" si="11"/>
        <v>0</v>
      </c>
      <c r="Y99" s="9"/>
      <c r="Z99" s="8" t="s">
        <v>32</v>
      </c>
      <c r="AA99" s="8" t="s">
        <v>33</v>
      </c>
    </row>
    <row r="100" spans="1:28" x14ac:dyDescent="0.25">
      <c r="A100" s="8" t="s">
        <v>23</v>
      </c>
      <c r="B100" s="8" t="s">
        <v>24</v>
      </c>
      <c r="C100" s="8" t="s">
        <v>24</v>
      </c>
      <c r="D100" s="8" t="s">
        <v>25</v>
      </c>
      <c r="E100" s="8" t="s">
        <v>26</v>
      </c>
      <c r="F100" s="8" t="s">
        <v>27</v>
      </c>
      <c r="G100" s="8" t="s">
        <v>24</v>
      </c>
      <c r="H100" s="8" t="s">
        <v>24</v>
      </c>
      <c r="I100" s="8" t="s">
        <v>25</v>
      </c>
      <c r="J100" s="8" t="s">
        <v>26</v>
      </c>
      <c r="K100" s="8" t="s">
        <v>287</v>
      </c>
      <c r="L100" s="8" t="s">
        <v>288</v>
      </c>
      <c r="M100" s="8" t="s">
        <v>430</v>
      </c>
      <c r="N100" s="8" t="s">
        <v>45</v>
      </c>
      <c r="O100" s="8" t="s">
        <v>25</v>
      </c>
      <c r="P100" s="8" t="s">
        <v>24</v>
      </c>
      <c r="Q100" s="8" t="s">
        <v>431</v>
      </c>
      <c r="R100" s="8" t="s">
        <v>427</v>
      </c>
      <c r="S100" s="9">
        <f t="shared" si="8"/>
        <v>0.16833333333333333</v>
      </c>
      <c r="T100" s="9">
        <f t="shared" si="9"/>
        <v>0</v>
      </c>
      <c r="U100" s="18">
        <v>202</v>
      </c>
      <c r="V100" s="18">
        <v>0</v>
      </c>
      <c r="W100" s="9">
        <f t="shared" si="10"/>
        <v>16.833333333333332</v>
      </c>
      <c r="X100" s="9">
        <f t="shared" si="11"/>
        <v>0</v>
      </c>
      <c r="Y100" s="9"/>
      <c r="Z100" s="8" t="s">
        <v>32</v>
      </c>
      <c r="AA100" s="8" t="s">
        <v>33</v>
      </c>
    </row>
    <row r="101" spans="1:28" x14ac:dyDescent="0.25">
      <c r="A101" s="8" t="s">
        <v>23</v>
      </c>
      <c r="B101" s="8" t="s">
        <v>24</v>
      </c>
      <c r="C101" s="8" t="s">
        <v>24</v>
      </c>
      <c r="D101" s="8" t="s">
        <v>25</v>
      </c>
      <c r="E101" s="8" t="s">
        <v>26</v>
      </c>
      <c r="F101" s="8" t="s">
        <v>27</v>
      </c>
      <c r="G101" s="8" t="s">
        <v>24</v>
      </c>
      <c r="H101" s="8" t="s">
        <v>24</v>
      </c>
      <c r="I101" s="8" t="s">
        <v>25</v>
      </c>
      <c r="J101" s="8" t="s">
        <v>26</v>
      </c>
      <c r="K101" s="8" t="s">
        <v>287</v>
      </c>
      <c r="L101" s="8" t="s">
        <v>432</v>
      </c>
      <c r="M101" s="8" t="s">
        <v>433</v>
      </c>
      <c r="N101" s="8" t="s">
        <v>77</v>
      </c>
      <c r="O101" s="8" t="s">
        <v>25</v>
      </c>
      <c r="P101" s="8" t="s">
        <v>24</v>
      </c>
      <c r="Q101" s="8" t="s">
        <v>258</v>
      </c>
      <c r="R101" s="8" t="s">
        <v>31</v>
      </c>
      <c r="S101" s="9">
        <f t="shared" si="8"/>
        <v>0.63416666666666666</v>
      </c>
      <c r="T101" s="9">
        <f t="shared" si="9"/>
        <v>0</v>
      </c>
      <c r="U101" s="18">
        <v>761</v>
      </c>
      <c r="V101" s="18">
        <v>0</v>
      </c>
      <c r="W101" s="9">
        <f t="shared" ref="W101:W107" si="12">U101/12</f>
        <v>63.416666666666664</v>
      </c>
      <c r="X101" s="9">
        <f t="shared" ref="X101:X107" si="13">V101/12</f>
        <v>0</v>
      </c>
      <c r="Y101" s="9"/>
      <c r="Z101" s="8" t="s">
        <v>32</v>
      </c>
      <c r="AA101" s="8" t="s">
        <v>33</v>
      </c>
    </row>
    <row r="102" spans="1:28" x14ac:dyDescent="0.25">
      <c r="A102" s="8" t="s">
        <v>23</v>
      </c>
      <c r="B102" s="8" t="s">
        <v>24</v>
      </c>
      <c r="C102" s="8" t="s">
        <v>24</v>
      </c>
      <c r="D102" s="8" t="s">
        <v>25</v>
      </c>
      <c r="E102" s="8" t="s">
        <v>26</v>
      </c>
      <c r="F102" s="11">
        <v>5971611631</v>
      </c>
      <c r="G102" s="8" t="s">
        <v>24</v>
      </c>
      <c r="H102" s="8" t="s">
        <v>24</v>
      </c>
      <c r="I102" s="8" t="s">
        <v>25</v>
      </c>
      <c r="J102" s="8" t="s">
        <v>26</v>
      </c>
      <c r="K102" s="8" t="s">
        <v>287</v>
      </c>
      <c r="L102" s="8" t="s">
        <v>288</v>
      </c>
      <c r="M102" s="12" t="s">
        <v>434</v>
      </c>
      <c r="N102" s="8" t="s">
        <v>24</v>
      </c>
      <c r="O102" s="8" t="s">
        <v>25</v>
      </c>
      <c r="P102" s="8" t="s">
        <v>24</v>
      </c>
      <c r="Q102" s="8" t="s">
        <v>435</v>
      </c>
      <c r="R102" s="8" t="s">
        <v>291</v>
      </c>
      <c r="S102" s="9">
        <f t="shared" si="8"/>
        <v>0.1855</v>
      </c>
      <c r="T102" s="9">
        <f t="shared" si="9"/>
        <v>0.34449999999999997</v>
      </c>
      <c r="U102" s="18">
        <v>222.6</v>
      </c>
      <c r="V102" s="18">
        <v>413.4</v>
      </c>
      <c r="W102" s="9">
        <f t="shared" si="12"/>
        <v>18.55</v>
      </c>
      <c r="X102" s="9">
        <f t="shared" si="13"/>
        <v>34.449999999999996</v>
      </c>
      <c r="Y102" s="9"/>
      <c r="Z102" s="8" t="s">
        <v>32</v>
      </c>
      <c r="AA102" s="8" t="s">
        <v>33</v>
      </c>
    </row>
    <row r="103" spans="1:28" x14ac:dyDescent="0.25">
      <c r="A103" s="8" t="s">
        <v>23</v>
      </c>
      <c r="B103" s="8" t="s">
        <v>24</v>
      </c>
      <c r="C103" s="8" t="s">
        <v>24</v>
      </c>
      <c r="D103" s="8" t="s">
        <v>25</v>
      </c>
      <c r="E103" s="8" t="s">
        <v>26</v>
      </c>
      <c r="F103" s="11">
        <v>5971611631</v>
      </c>
      <c r="G103" s="8" t="s">
        <v>24</v>
      </c>
      <c r="H103" s="8" t="s">
        <v>24</v>
      </c>
      <c r="I103" s="8" t="s">
        <v>25</v>
      </c>
      <c r="J103" s="8" t="s">
        <v>26</v>
      </c>
      <c r="K103" s="8" t="s">
        <v>287</v>
      </c>
      <c r="L103" s="8" t="s">
        <v>288</v>
      </c>
      <c r="M103" s="12" t="s">
        <v>436</v>
      </c>
      <c r="N103" s="8" t="s">
        <v>24</v>
      </c>
      <c r="O103" s="8" t="s">
        <v>25</v>
      </c>
      <c r="P103" s="8" t="s">
        <v>24</v>
      </c>
      <c r="Q103" s="8" t="s">
        <v>437</v>
      </c>
      <c r="R103" s="8" t="s">
        <v>291</v>
      </c>
      <c r="S103" s="9">
        <f t="shared" si="8"/>
        <v>0.32616666666666666</v>
      </c>
      <c r="T103" s="9">
        <f t="shared" si="9"/>
        <v>0.67716666666666669</v>
      </c>
      <c r="U103" s="18">
        <v>391.4</v>
      </c>
      <c r="V103" s="18">
        <v>812.6</v>
      </c>
      <c r="W103" s="9">
        <f t="shared" si="12"/>
        <v>32.616666666666667</v>
      </c>
      <c r="X103" s="9">
        <f t="shared" si="13"/>
        <v>67.716666666666669</v>
      </c>
      <c r="Y103" s="9"/>
      <c r="Z103" s="8" t="s">
        <v>32</v>
      </c>
      <c r="AA103" s="8" t="s">
        <v>33</v>
      </c>
    </row>
    <row r="104" spans="1:28" x14ac:dyDescent="0.25">
      <c r="A104" s="8" t="s">
        <v>23</v>
      </c>
      <c r="B104" s="8" t="s">
        <v>24</v>
      </c>
      <c r="C104" s="8" t="s">
        <v>24</v>
      </c>
      <c r="D104" s="8" t="s">
        <v>25</v>
      </c>
      <c r="E104" s="8" t="s">
        <v>26</v>
      </c>
      <c r="F104" s="11">
        <v>5971611631</v>
      </c>
      <c r="G104" s="8" t="s">
        <v>24</v>
      </c>
      <c r="H104" s="8" t="s">
        <v>24</v>
      </c>
      <c r="I104" s="8" t="s">
        <v>25</v>
      </c>
      <c r="J104" s="8" t="s">
        <v>26</v>
      </c>
      <c r="K104" s="8" t="s">
        <v>438</v>
      </c>
      <c r="L104" s="8" t="s">
        <v>439</v>
      </c>
      <c r="M104" s="21" t="s">
        <v>440</v>
      </c>
      <c r="N104" s="8" t="s">
        <v>24</v>
      </c>
      <c r="O104" s="8" t="s">
        <v>25</v>
      </c>
      <c r="P104" s="8" t="s">
        <v>24</v>
      </c>
      <c r="Q104" s="21" t="s">
        <v>441</v>
      </c>
      <c r="R104" s="8" t="s">
        <v>442</v>
      </c>
      <c r="S104" s="9">
        <f t="shared" si="8"/>
        <v>4.55</v>
      </c>
      <c r="T104" s="9">
        <f t="shared" si="9"/>
        <v>0</v>
      </c>
      <c r="U104" s="8">
        <v>5460</v>
      </c>
      <c r="V104" s="18">
        <v>0</v>
      </c>
      <c r="W104" s="9">
        <f t="shared" si="12"/>
        <v>455</v>
      </c>
      <c r="X104" s="9">
        <f t="shared" si="13"/>
        <v>0</v>
      </c>
      <c r="Y104" s="9"/>
      <c r="Z104" s="8" t="s">
        <v>32</v>
      </c>
      <c r="AA104" s="8" t="s">
        <v>33</v>
      </c>
      <c r="AB104" s="13"/>
    </row>
    <row r="105" spans="1:28" x14ac:dyDescent="0.25">
      <c r="A105" s="8" t="s">
        <v>23</v>
      </c>
      <c r="B105" s="8" t="s">
        <v>24</v>
      </c>
      <c r="C105" s="8" t="s">
        <v>24</v>
      </c>
      <c r="D105" s="8" t="s">
        <v>25</v>
      </c>
      <c r="E105" s="8" t="s">
        <v>26</v>
      </c>
      <c r="F105" s="8" t="s">
        <v>27</v>
      </c>
      <c r="G105" s="8" t="s">
        <v>24</v>
      </c>
      <c r="H105" s="8" t="s">
        <v>24</v>
      </c>
      <c r="I105" s="8" t="s">
        <v>25</v>
      </c>
      <c r="J105" s="8" t="s">
        <v>26</v>
      </c>
      <c r="K105" s="8" t="s">
        <v>438</v>
      </c>
      <c r="L105" s="8" t="s">
        <v>443</v>
      </c>
      <c r="M105" s="8" t="s">
        <v>444</v>
      </c>
      <c r="N105" s="8" t="s">
        <v>24</v>
      </c>
      <c r="O105" s="8" t="s">
        <v>25</v>
      </c>
      <c r="P105" s="8" t="s">
        <v>24</v>
      </c>
      <c r="Q105" s="8" t="s">
        <v>445</v>
      </c>
      <c r="R105" s="8" t="s">
        <v>31</v>
      </c>
      <c r="S105" s="9">
        <f t="shared" ref="S105:T107" si="14">U105/12000</f>
        <v>1.1538333333333333</v>
      </c>
      <c r="T105" s="9">
        <f t="shared" si="14"/>
        <v>0</v>
      </c>
      <c r="U105" s="8">
        <v>13846</v>
      </c>
      <c r="V105" s="18">
        <v>0</v>
      </c>
      <c r="W105" s="9">
        <f t="shared" si="12"/>
        <v>1153.8333333333333</v>
      </c>
      <c r="X105" s="9">
        <f t="shared" si="13"/>
        <v>0</v>
      </c>
      <c r="Y105" s="9"/>
      <c r="Z105" s="8" t="s">
        <v>32</v>
      </c>
      <c r="AA105" s="8" t="s">
        <v>33</v>
      </c>
      <c r="AB105" s="13"/>
    </row>
    <row r="106" spans="1:28" x14ac:dyDescent="0.25">
      <c r="A106" s="8" t="s">
        <v>23</v>
      </c>
      <c r="B106" s="8" t="s">
        <v>24</v>
      </c>
      <c r="C106" s="8" t="s">
        <v>24</v>
      </c>
      <c r="D106" s="8" t="s">
        <v>25</v>
      </c>
      <c r="E106" s="8" t="s">
        <v>26</v>
      </c>
      <c r="F106" s="8" t="s">
        <v>27</v>
      </c>
      <c r="G106" s="8" t="s">
        <v>24</v>
      </c>
      <c r="H106" s="8" t="s">
        <v>24</v>
      </c>
      <c r="I106" s="8" t="s">
        <v>25</v>
      </c>
      <c r="J106" s="8" t="s">
        <v>26</v>
      </c>
      <c r="K106" s="8" t="s">
        <v>438</v>
      </c>
      <c r="L106" s="8" t="s">
        <v>446</v>
      </c>
      <c r="M106" s="17" t="s">
        <v>447</v>
      </c>
      <c r="N106" s="8" t="s">
        <v>142</v>
      </c>
      <c r="O106" s="8" t="s">
        <v>25</v>
      </c>
      <c r="P106" s="8" t="s">
        <v>24</v>
      </c>
      <c r="Q106" s="16" t="s">
        <v>448</v>
      </c>
      <c r="R106" s="8" t="s">
        <v>31</v>
      </c>
      <c r="S106" s="9">
        <f t="shared" si="14"/>
        <v>8.3333333333333332E-3</v>
      </c>
      <c r="T106" s="9">
        <f t="shared" si="14"/>
        <v>0</v>
      </c>
      <c r="U106" s="8">
        <v>100</v>
      </c>
      <c r="V106" s="18">
        <v>0</v>
      </c>
      <c r="W106" s="9">
        <f t="shared" si="12"/>
        <v>8.3333333333333339</v>
      </c>
      <c r="X106" s="9">
        <f t="shared" si="13"/>
        <v>0</v>
      </c>
      <c r="Y106" s="9"/>
      <c r="Z106" s="8" t="s">
        <v>267</v>
      </c>
      <c r="AA106" s="8" t="s">
        <v>267</v>
      </c>
      <c r="AB106" s="13"/>
    </row>
    <row r="107" spans="1:28" ht="45" x14ac:dyDescent="0.25">
      <c r="A107" s="8" t="s">
        <v>23</v>
      </c>
      <c r="B107" s="8" t="s">
        <v>24</v>
      </c>
      <c r="C107" s="8" t="s">
        <v>24</v>
      </c>
      <c r="D107" s="8" t="s">
        <v>25</v>
      </c>
      <c r="E107" s="8" t="s">
        <v>26</v>
      </c>
      <c r="F107" s="8" t="s">
        <v>27</v>
      </c>
      <c r="G107" s="8" t="s">
        <v>24</v>
      </c>
      <c r="H107" s="8" t="s">
        <v>24</v>
      </c>
      <c r="I107" s="8" t="s">
        <v>25</v>
      </c>
      <c r="J107" s="8" t="s">
        <v>26</v>
      </c>
      <c r="K107" s="8" t="s">
        <v>438</v>
      </c>
      <c r="L107" s="16" t="s">
        <v>449</v>
      </c>
      <c r="M107" s="22" t="s">
        <v>450</v>
      </c>
      <c r="N107" s="8" t="s">
        <v>24</v>
      </c>
      <c r="O107" s="8" t="s">
        <v>451</v>
      </c>
      <c r="P107" s="8" t="s">
        <v>24</v>
      </c>
      <c r="Q107" s="16" t="s">
        <v>452</v>
      </c>
      <c r="R107" s="8" t="s">
        <v>453</v>
      </c>
      <c r="S107" s="9">
        <f t="shared" si="14"/>
        <v>8.3333333333333332E-3</v>
      </c>
      <c r="T107" s="9">
        <f t="shared" si="14"/>
        <v>8.3333333333333332E-3</v>
      </c>
      <c r="U107" s="8">
        <v>100</v>
      </c>
      <c r="V107" s="18">
        <v>100</v>
      </c>
      <c r="W107" s="9">
        <f t="shared" si="12"/>
        <v>8.3333333333333339</v>
      </c>
      <c r="X107" s="9">
        <f t="shared" si="13"/>
        <v>8.3333333333333339</v>
      </c>
      <c r="Y107" s="9"/>
      <c r="Z107" s="8" t="s">
        <v>267</v>
      </c>
      <c r="AA107" s="8" t="s">
        <v>267</v>
      </c>
      <c r="AB107" s="13"/>
    </row>
  </sheetData>
  <mergeCells count="32">
    <mergeCell ref="Y2:Y4"/>
    <mergeCell ref="Z2:AA3"/>
    <mergeCell ref="B3:B4"/>
    <mergeCell ref="C3:C4"/>
    <mergeCell ref="D3:D4"/>
    <mergeCell ref="E3:E4"/>
    <mergeCell ref="G3:G4"/>
    <mergeCell ref="H3:H4"/>
    <mergeCell ref="I3:I4"/>
    <mergeCell ref="J3:J4"/>
    <mergeCell ref="S3:S4"/>
    <mergeCell ref="T3:T4"/>
    <mergeCell ref="U3:U4"/>
    <mergeCell ref="V3:V4"/>
    <mergeCell ref="W3:W4"/>
    <mergeCell ref="X3:X4"/>
    <mergeCell ref="Y1:AA1"/>
    <mergeCell ref="A2:A4"/>
    <mergeCell ref="B2:E2"/>
    <mergeCell ref="F2:F4"/>
    <mergeCell ref="G2:J2"/>
    <mergeCell ref="K2:K4"/>
    <mergeCell ref="L2:L4"/>
    <mergeCell ref="M2:M4"/>
    <mergeCell ref="N2:N4"/>
    <mergeCell ref="O2:O4"/>
    <mergeCell ref="P2:P4"/>
    <mergeCell ref="Q2:Q4"/>
    <mergeCell ref="R2:R4"/>
    <mergeCell ref="S2:T2"/>
    <mergeCell ref="U2:V2"/>
    <mergeCell ref="W2:X2"/>
  </mergeCells>
  <pageMargins left="0.7" right="0.7" top="0.75" bottom="0.75" header="0.51180555555555496" footer="0.51180555555555496"/>
  <pageSetup paperSize="8" scale="48" firstPageNumber="0" orientation="landscape" horizontalDpi="300" verticalDpi="300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obiekty</vt:lpstr>
      <vt:lpstr>oswietlenie</vt:lpstr>
      <vt:lpstr>oswietlenie!Obszar_wydruku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Marzena Kopacka-Biculewicz</cp:lastModifiedBy>
  <cp:revision>53</cp:revision>
  <cp:lastPrinted>2022-09-29T09:28:46Z</cp:lastPrinted>
  <dcterms:created xsi:type="dcterms:W3CDTF">2006-09-16T00:00:00Z</dcterms:created>
  <dcterms:modified xsi:type="dcterms:W3CDTF">2022-12-13T08:11:19Z</dcterms:modified>
  <dc:language>pl-PL</dc:language>
</cp:coreProperties>
</file>