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8\Dokumenty\grzegorz_breczewski\Desktop\moje dokumenty\GRZEGORZ\GRZEGORZ 1\GOTOWCE\Nakładki\Nakładki 2025\186 BKN\"/>
    </mc:Choice>
  </mc:AlternateContent>
  <xr:revisionPtr revIDLastSave="0" documentId="13_ncr:1_{AB3734DF-425D-4B39-B65C-062DBC9E29D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W 186" sheetId="4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4" l="1"/>
  <c r="H14" i="4"/>
  <c r="H22" i="4"/>
  <c r="H12" i="4"/>
  <c r="H21" i="4" l="1"/>
  <c r="H17" i="4"/>
  <c r="H18" i="4"/>
  <c r="H19" i="4"/>
  <c r="H16" i="4" l="1"/>
  <c r="H13" i="4" l="1"/>
  <c r="H24" i="4" s="1"/>
  <c r="H25" i="4" l="1"/>
  <c r="H26" i="4" s="1"/>
  <c r="H27" i="4" s="1"/>
  <c r="H28" i="4" s="1"/>
  <c r="C10" i="4"/>
  <c r="B10" i="4"/>
</calcChain>
</file>

<file path=xl/sharedStrings.xml><?xml version="1.0" encoding="utf-8"?>
<sst xmlns="http://schemas.openxmlformats.org/spreadsheetml/2006/main" count="59" uniqueCount="52">
  <si>
    <t>I</t>
  </si>
  <si>
    <t>Lp.</t>
  </si>
  <si>
    <t>Jedn.</t>
  </si>
  <si>
    <t>Ilość</t>
  </si>
  <si>
    <t>WARTOŚĆ PLN*)</t>
  </si>
  <si>
    <t>Roboty przygotowawcze</t>
  </si>
  <si>
    <t>II</t>
  </si>
  <si>
    <t>Roboty nawierzchniowe</t>
  </si>
  <si>
    <t xml:space="preserve">  </t>
  </si>
  <si>
    <t xml:space="preserve">       </t>
  </si>
  <si>
    <t xml:space="preserve">                                            </t>
  </si>
  <si>
    <t xml:space="preserve"> </t>
  </si>
  <si>
    <t>SST</t>
  </si>
  <si>
    <t>CENA PLN*)</t>
  </si>
  <si>
    <t>D.04.03.01</t>
  </si>
  <si>
    <t>D.05.03.05b</t>
  </si>
  <si>
    <t xml:space="preserve">                 OPIS ROBÓT</t>
  </si>
  <si>
    <t>D.04.08.01</t>
  </si>
  <si>
    <t>Mg</t>
  </si>
  <si>
    <t xml:space="preserve">         * ceny netto na podstawie Biuletynu Cen Robót Drogowych, Mostowych i Torowych II kwartał 2021r i lokalnych cen rynkowych</t>
  </si>
  <si>
    <t xml:space="preserve">                                                                                                         RAZEM netto</t>
  </si>
  <si>
    <t xml:space="preserve">                                                                                                                                           Roboty nieprzewidziane 5%</t>
  </si>
  <si>
    <t xml:space="preserve">                                                                                              VAT 23%</t>
  </si>
  <si>
    <t xml:space="preserve">                                                                                                              OGÓŁEM brutto</t>
  </si>
  <si>
    <t>D.07.01.01</t>
  </si>
  <si>
    <t>D.05.03.11</t>
  </si>
  <si>
    <t>Wyrównanie istniejącej nawierzchni mieszanką mineralno-asfaltową AC 16W 35/50 wraz ze skropieniem miejsc wyrównania emulsją asfaltową w ilości 0,50kg/m2</t>
  </si>
  <si>
    <t>III</t>
  </si>
  <si>
    <t>Roboty wykończeniowe</t>
  </si>
  <si>
    <t>-</t>
  </si>
  <si>
    <t xml:space="preserve">Oznakowanie cienkowarstwowe poziome z trasowaniem       </t>
  </si>
  <si>
    <t xml:space="preserve">       Bieżąca konserwacja nawierzchni na odcinku drogi wojewódzkiej nr 186</t>
  </si>
  <si>
    <t>D.01.01.01</t>
  </si>
  <si>
    <t>Odtworzenie trasy i punktów wysokościowych</t>
  </si>
  <si>
    <t>km</t>
  </si>
  <si>
    <t>D.06.01.01</t>
  </si>
  <si>
    <t xml:space="preserve">                                                 Km 18+200,00 - 20+200,00</t>
  </si>
  <si>
    <t xml:space="preserve">Ścinka zawyżonych poboczy gruntowych gr. do 10cm                                                                                                     </t>
  </si>
  <si>
    <t xml:space="preserve">Frezowanie nawierzchni jezdni gr. 4cm na włączeniach  i w miejscach wysadzin nawierzchni </t>
  </si>
  <si>
    <t xml:space="preserve">Skropienie istniejącej nawierzchni bitumicznej emulsją asfaltową C60 B3 ZM w ilości 0,50 kg/m2 z zabezpieczeniem  mleczkiem wapiennym w ilości 0,25kg/m2                                                                                                                                                                                                                                    </t>
  </si>
  <si>
    <t xml:space="preserve">Ułożenie warstwy ścieralnej z AC 11S na ciągu głównym gr. 5cm                                                </t>
  </si>
  <si>
    <t xml:space="preserve">Ułożenie warstwy ścieralnej z AC 11S na zjazdach bitumicznych gr. 5cm                                                   </t>
  </si>
  <si>
    <t>D.06.04.01.</t>
  </si>
  <si>
    <t xml:space="preserve">Uzupełnienie zjazdów indywidualnych, zjazdów na pola oraz zjazdów leśnych z destruktu gr. do 10cm                                                                                         </t>
  </si>
  <si>
    <t>podpis</t>
  </si>
  <si>
    <t>*) Ceny jednostkowe i wartość należy podać w PLN z dokładnością do 1 grosza</t>
  </si>
  <si>
    <t>*) Ceny jednostkowe należy podać bez VAT</t>
  </si>
  <si>
    <r>
      <t>m</t>
    </r>
    <r>
      <rPr>
        <vertAlign val="superscript"/>
        <sz val="9"/>
        <color theme="1"/>
        <rFont val="Encode Sans Compressed"/>
        <charset val="238"/>
      </rPr>
      <t>2</t>
    </r>
  </si>
  <si>
    <r>
      <t>m</t>
    </r>
    <r>
      <rPr>
        <vertAlign val="superscript"/>
        <sz val="9"/>
        <rFont val="Encode Sans Compressed"/>
        <charset val="238"/>
      </rPr>
      <t>2</t>
    </r>
  </si>
  <si>
    <r>
      <t xml:space="preserve">   </t>
    </r>
    <r>
      <rPr>
        <b/>
        <sz val="18"/>
        <color theme="1"/>
        <rFont val="Encode Sans Compressed"/>
        <charset val="238"/>
      </rPr>
      <t xml:space="preserve">                              TABELA  ELEMENTÓW  ROZLICZENIOWYCH</t>
    </r>
  </si>
  <si>
    <r>
      <t>m</t>
    </r>
    <r>
      <rPr>
        <vertAlign val="superscript"/>
        <sz val="9"/>
        <color theme="1"/>
        <rFont val="Encode Sans Compressed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</si>
  <si>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 xml:space="preserve">Wykonanie poboczy z kruszywa kamiennego 0/31,5mm gr.              do 10cm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</si>
</sst>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.0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Encode Sans Compressed"/>
      <charset val="238"/>
    </font>
    <font>
      <sz val="10"/>
      <name val="Encode Sans Compressed"/>
      <charset val="238"/>
    </font>
    <font>
      <b/>
      <sz val="10"/>
      <name val="Encode Sans Compressed"/>
      <charset val="238"/>
    </font>
    <font>
      <b/>
      <sz val="14"/>
      <name val="Encode Sans Compressed"/>
      <charset val="238"/>
    </font>
    <font>
      <sz val="11"/>
      <color theme="1"/>
      <name val="Encode Sans Compressed"/>
      <charset val="238"/>
    </font>
    <font>
      <b/>
      <sz val="16"/>
      <name val="Encode Sans Compressed"/>
      <charset val="238"/>
    </font>
    <font>
      <b/>
      <sz val="12"/>
      <name val="Encode Sans Compressed"/>
      <charset val="238"/>
    </font>
    <font>
      <b/>
      <sz val="10"/>
      <color theme="1"/>
      <name val="Encode Sans Compressed"/>
      <charset val="238"/>
    </font>
    <font>
      <sz val="10"/>
      <color theme="1"/>
      <name val="Encode Sans Compressed"/>
      <charset val="238"/>
    </font>
    <font>
      <sz val="9"/>
      <color theme="1"/>
      <name val="Encode Sans Compressed"/>
      <charset val="238"/>
    </font>
    <font>
      <b/>
      <sz val="11"/>
      <name val="Encode Sans Compressed"/>
      <charset val="238"/>
    </font>
    <font>
      <b/>
      <sz val="16"/>
      <color theme="1"/>
      <name val="Calibri"/>
      <family val="2"/>
      <charset val="238"/>
      <scheme val="minor"/>
    </font>
    <font>
      <sz val="9"/>
      <name val="Encode Sans Compressed"/>
      <charset val="238"/>
    </font>
    <font>
      <vertAlign val="superscript"/>
      <sz val="9"/>
      <color theme="1"/>
      <name val="Encode Sans Compressed"/>
      <charset val="238"/>
    </font>
    <font>
      <b/>
      <sz val="9"/>
      <name val="Encode Sans Compressed"/>
      <charset val="238"/>
    </font>
    <font>
      <b/>
      <sz val="9"/>
      <color theme="1"/>
      <name val="Encode Sans Compressed"/>
      <charset val="238"/>
    </font>
    <font>
      <vertAlign val="superscript"/>
      <sz val="9"/>
      <name val="Encode Sans Compressed"/>
      <charset val="238"/>
    </font>
    <font>
      <b/>
      <i/>
      <sz val="12"/>
      <name val="Encode Sans Compressed"/>
      <charset val="238"/>
    </font>
    <font>
      <sz val="12"/>
      <name val="Calibri"/>
      <family val="2"/>
      <charset val="238"/>
      <scheme val="minor"/>
    </font>
    <font>
      <b/>
      <sz val="12"/>
      <color theme="1"/>
      <name val="Encode Sans Compressed"/>
      <charset val="238"/>
    </font>
    <font>
      <b/>
      <i/>
      <sz val="12"/>
      <color theme="1"/>
      <name val="Encode Sans Compressed"/>
      <charset val="238"/>
    </font>
    <font>
      <sz val="18"/>
      <color theme="1"/>
      <name val="Encode Sans Compressed"/>
      <charset val="238"/>
    </font>
    <font>
      <b/>
      <sz val="18"/>
      <color theme="1"/>
      <name val="Encode Sans Compressed"/>
      <charset val="238"/>
    </font>
    <font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5"/>
    </xf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9" fillId="0" borderId="0" xfId="0" applyFont="1" applyAlignment="1">
      <alignment horizontal="center"/>
    </xf>
    <xf numFmtId="0" fontId="7" fillId="0" borderId="0" xfId="0" applyFont="1"/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64" fontId="17" fillId="4" borderId="2" xfId="4" applyFont="1" applyFill="1" applyBorder="1" applyAlignment="1">
      <alignment horizontal="center" vertical="center" wrapText="1"/>
    </xf>
    <xf numFmtId="164" fontId="17" fillId="4" borderId="2" xfId="0" applyNumberFormat="1" applyFont="1" applyFill="1" applyBorder="1" applyAlignment="1">
      <alignment horizontal="center" vertical="center" wrapText="1"/>
    </xf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9" fillId="2" borderId="1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2" fontId="16" fillId="0" borderId="29" xfId="0" applyNumberFormat="1" applyFont="1" applyBorder="1" applyAlignment="1">
      <alignment horizontal="center" vertical="center" wrapText="1"/>
    </xf>
    <xf numFmtId="165" fontId="21" fillId="0" borderId="7" xfId="0" applyNumberFormat="1" applyFont="1" applyBorder="1" applyAlignment="1">
      <alignment horizontal="center" vertical="center" wrapText="1"/>
    </xf>
    <xf numFmtId="2" fontId="19" fillId="0" borderId="7" xfId="0" applyNumberFormat="1" applyFont="1" applyBorder="1" applyAlignment="1">
      <alignment horizontal="center" vertical="center" wrapText="1"/>
    </xf>
    <xf numFmtId="164" fontId="21" fillId="3" borderId="4" xfId="4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2" fontId="22" fillId="0" borderId="11" xfId="0" applyNumberFormat="1" applyFont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 wrapText="1"/>
    </xf>
    <xf numFmtId="164" fontId="21" fillId="0" borderId="28" xfId="4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2" fontId="19" fillId="0" borderId="19" xfId="0" applyNumberFormat="1" applyFont="1" applyBorder="1" applyAlignment="1">
      <alignment horizontal="center" vertical="center" wrapText="1"/>
    </xf>
    <xf numFmtId="2" fontId="16" fillId="0" borderId="24" xfId="0" applyNumberFormat="1" applyFont="1" applyBorder="1" applyAlignment="1">
      <alignment vertical="center" wrapText="1"/>
    </xf>
    <xf numFmtId="2" fontId="21" fillId="0" borderId="16" xfId="0" applyNumberFormat="1" applyFont="1" applyBorder="1" applyAlignment="1">
      <alignment horizontal="center" vertical="center" wrapText="1"/>
    </xf>
    <xf numFmtId="2" fontId="19" fillId="0" borderId="16" xfId="0" applyNumberFormat="1" applyFont="1" applyBorder="1" applyAlignment="1">
      <alignment horizontal="center" vertical="center" wrapText="1"/>
    </xf>
    <xf numFmtId="164" fontId="21" fillId="3" borderId="17" xfId="4" applyFont="1" applyFill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2" fontId="16" fillId="0" borderId="3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2" fontId="22" fillId="0" borderId="7" xfId="0" applyNumberFormat="1" applyFont="1" applyBorder="1" applyAlignment="1">
      <alignment horizontal="center" vertical="center" wrapText="1"/>
    </xf>
    <xf numFmtId="2" fontId="16" fillId="0" borderId="7" xfId="0" applyNumberFormat="1" applyFont="1" applyBorder="1" applyAlignment="1">
      <alignment horizontal="center" vertical="center" wrapText="1"/>
    </xf>
    <xf numFmtId="164" fontId="21" fillId="3" borderId="4" xfId="4" applyFont="1" applyFill="1" applyBorder="1" applyAlignment="1">
      <alignment horizontal="right" vertical="center"/>
    </xf>
    <xf numFmtId="0" fontId="16" fillId="0" borderId="34" xfId="0" applyFont="1" applyBorder="1" applyAlignment="1">
      <alignment horizontal="center" vertical="center" wrapText="1"/>
    </xf>
    <xf numFmtId="2" fontId="16" fillId="0" borderId="23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left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2" fontId="19" fillId="3" borderId="1" xfId="0" applyNumberFormat="1" applyFont="1" applyFill="1" applyBorder="1" applyAlignment="1">
      <alignment horizontal="center" vertical="center" wrapText="1"/>
    </xf>
    <xf numFmtId="164" fontId="21" fillId="3" borderId="6" xfId="4" applyFont="1" applyFill="1" applyBorder="1" applyAlignment="1">
      <alignment vertical="center"/>
    </xf>
    <xf numFmtId="0" fontId="16" fillId="0" borderId="3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/>
    </xf>
    <xf numFmtId="0" fontId="19" fillId="0" borderId="16" xfId="0" applyFont="1" applyBorder="1" applyAlignment="1">
      <alignment vertical="center" wrapText="1"/>
    </xf>
    <xf numFmtId="2" fontId="16" fillId="0" borderId="16" xfId="0" applyNumberFormat="1" applyFont="1" applyBorder="1" applyAlignment="1">
      <alignment horizontal="center" vertical="center" wrapText="1"/>
    </xf>
    <xf numFmtId="2" fontId="22" fillId="0" borderId="16" xfId="0" applyNumberFormat="1" applyFont="1" applyBorder="1" applyAlignment="1">
      <alignment horizontal="center" vertical="center" wrapText="1"/>
    </xf>
    <xf numFmtId="2" fontId="19" fillId="3" borderId="16" xfId="0" applyNumberFormat="1" applyFont="1" applyFill="1" applyBorder="1" applyAlignment="1">
      <alignment horizontal="center" vertical="center" wrapText="1"/>
    </xf>
    <xf numFmtId="164" fontId="21" fillId="3" borderId="17" xfId="4" applyFont="1" applyFill="1" applyBorder="1" applyAlignment="1">
      <alignment horizontal="right" vertical="center"/>
    </xf>
    <xf numFmtId="0" fontId="16" fillId="0" borderId="37" xfId="0" applyFont="1" applyBorder="1" applyAlignment="1">
      <alignment horizontal="center" vertical="center" wrapText="1"/>
    </xf>
    <xf numFmtId="2" fontId="16" fillId="0" borderId="15" xfId="0" applyNumberFormat="1" applyFont="1" applyBorder="1" applyAlignment="1">
      <alignment horizontal="left" vertical="center" wrapText="1"/>
    </xf>
    <xf numFmtId="2" fontId="21" fillId="0" borderId="7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2" fontId="16" fillId="0" borderId="9" xfId="0" applyNumberFormat="1" applyFont="1" applyBorder="1" applyAlignment="1">
      <alignment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164" fontId="21" fillId="3" borderId="6" xfId="4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vertical="center" wrapText="1"/>
    </xf>
    <xf numFmtId="0" fontId="19" fillId="0" borderId="36" xfId="0" applyFont="1" applyBorder="1" applyAlignment="1">
      <alignment horizontal="center" vertical="center" wrapText="1"/>
    </xf>
    <xf numFmtId="2" fontId="19" fillId="0" borderId="16" xfId="0" applyNumberFormat="1" applyFont="1" applyBorder="1" applyAlignment="1">
      <alignment vertical="center" wrapText="1"/>
    </xf>
    <xf numFmtId="0" fontId="30" fillId="0" borderId="0" xfId="0" applyFont="1" applyAlignment="1">
      <alignment vertical="center"/>
    </xf>
    <xf numFmtId="0" fontId="16" fillId="0" borderId="0" xfId="0" applyFont="1"/>
    <xf numFmtId="0" fontId="28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7" fillId="0" borderId="15" xfId="0" applyFont="1" applyBorder="1" applyAlignment="1">
      <alignment vertical="center" wrapText="1"/>
    </xf>
    <xf numFmtId="0" fontId="27" fillId="0" borderId="30" xfId="0" applyFont="1" applyBorder="1" applyAlignment="1">
      <alignment vertical="center" wrapText="1"/>
    </xf>
    <xf numFmtId="2" fontId="27" fillId="0" borderId="24" xfId="0" applyNumberFormat="1" applyFont="1" applyBorder="1" applyAlignment="1">
      <alignment horizontal="left" vertical="center" wrapText="1"/>
    </xf>
    <xf numFmtId="2" fontId="27" fillId="0" borderId="26" xfId="0" applyNumberFormat="1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24" fillId="0" borderId="38" xfId="0" applyNumberFormat="1" applyFont="1" applyBorder="1" applyAlignment="1">
      <alignment horizontal="left" vertical="center" wrapText="1"/>
    </xf>
    <xf numFmtId="2" fontId="24" fillId="0" borderId="31" xfId="0" applyNumberFormat="1" applyFont="1" applyBorder="1" applyAlignment="1">
      <alignment horizontal="left" vertical="center" wrapText="1"/>
    </xf>
    <xf numFmtId="0" fontId="25" fillId="0" borderId="31" xfId="0" applyFont="1" applyBorder="1" applyAlignment="1">
      <alignment vertical="center"/>
    </xf>
    <xf numFmtId="0" fontId="25" fillId="0" borderId="32" xfId="0" applyFont="1" applyBorder="1" applyAlignment="1">
      <alignment vertical="center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</cellXfs>
  <cellStyles count="5">
    <cellStyle name="Dziesiętny" xfId="4" builtinId="3"/>
    <cellStyle name="Dziesiętny 2" xfId="2" xr:uid="{00000000-0005-0000-0000-000001000000}"/>
    <cellStyle name="Normalny" xfId="0" builtinId="0"/>
    <cellStyle name="Normalny 2" xfId="1" xr:uid="{00000000-0005-0000-0000-000003000000}"/>
    <cellStyle name="Procentowy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topLeftCell="A13" zoomScaleNormal="100" workbookViewId="0">
      <selection activeCell="F16" sqref="F16"/>
    </sheetView>
  </sheetViews>
  <sheetFormatPr defaultRowHeight="14.4" x14ac:dyDescent="0.3"/>
  <cols>
    <col min="1" max="1" width="3" customWidth="1"/>
    <col min="2" max="2" width="5.109375" customWidth="1"/>
    <col min="3" max="3" width="9.44140625" customWidth="1"/>
    <col min="4" max="4" width="41.44140625" customWidth="1"/>
    <col min="5" max="5" width="6.44140625" style="5" customWidth="1"/>
    <col min="6" max="6" width="9.6640625" customWidth="1"/>
    <col min="7" max="7" width="9.109375" customWidth="1"/>
    <col min="8" max="8" width="14.21875" customWidth="1"/>
  </cols>
  <sheetData>
    <row r="1" spans="2:11" ht="17.399999999999999" customHeight="1" x14ac:dyDescent="0.3"/>
    <row r="2" spans="2:11" ht="24" x14ac:dyDescent="0.3">
      <c r="B2" s="88" t="s">
        <v>49</v>
      </c>
      <c r="C2" s="88"/>
      <c r="D2" s="88"/>
      <c r="E2" s="88"/>
      <c r="F2" s="88"/>
      <c r="G2" s="88"/>
      <c r="H2" s="88"/>
    </row>
    <row r="3" spans="2:11" ht="11.4" customHeight="1" x14ac:dyDescent="0.35">
      <c r="B3" s="8"/>
      <c r="C3" s="9"/>
      <c r="D3" s="10"/>
      <c r="E3" s="11"/>
      <c r="F3" s="10"/>
      <c r="G3" s="12"/>
      <c r="H3" s="13"/>
    </row>
    <row r="4" spans="2:11" ht="26.25" customHeight="1" x14ac:dyDescent="0.4">
      <c r="B4" s="14" t="s">
        <v>31</v>
      </c>
      <c r="D4" s="9"/>
      <c r="E4" s="15"/>
      <c r="F4" s="9"/>
      <c r="G4" s="13"/>
      <c r="H4" s="10"/>
    </row>
    <row r="5" spans="2:11" ht="14.4" customHeight="1" x14ac:dyDescent="0.4">
      <c r="B5" s="16"/>
      <c r="C5" s="13"/>
      <c r="D5" s="14"/>
      <c r="E5" s="15"/>
      <c r="F5" s="9"/>
      <c r="G5" s="10"/>
      <c r="H5" s="9"/>
      <c r="I5" s="1"/>
    </row>
    <row r="6" spans="2:11" ht="19.2" thickBot="1" x14ac:dyDescent="0.4">
      <c r="B6" s="10"/>
      <c r="C6" s="9"/>
      <c r="D6" s="11"/>
      <c r="E6" s="17"/>
      <c r="F6" s="10"/>
      <c r="G6" s="13"/>
      <c r="H6" s="13"/>
    </row>
    <row r="7" spans="2:11" ht="21.6" thickBot="1" x14ac:dyDescent="0.45">
      <c r="B7" s="26" t="s">
        <v>36</v>
      </c>
      <c r="C7" s="27"/>
      <c r="D7" s="27"/>
      <c r="E7" s="27"/>
      <c r="F7" s="27"/>
      <c r="G7" s="27"/>
      <c r="H7" s="28"/>
    </row>
    <row r="8" spans="2:11" ht="18.75" customHeight="1" x14ac:dyDescent="0.3">
      <c r="B8" s="95" t="s">
        <v>1</v>
      </c>
      <c r="C8" s="99" t="s">
        <v>12</v>
      </c>
      <c r="D8" s="97" t="s">
        <v>16</v>
      </c>
      <c r="E8" s="99" t="s">
        <v>2</v>
      </c>
      <c r="F8" s="99" t="s">
        <v>3</v>
      </c>
      <c r="G8" s="99" t="s">
        <v>13</v>
      </c>
      <c r="H8" s="89" t="s">
        <v>4</v>
      </c>
    </row>
    <row r="9" spans="2:11" x14ac:dyDescent="0.3">
      <c r="B9" s="96"/>
      <c r="C9" s="100"/>
      <c r="D9" s="98"/>
      <c r="E9" s="100"/>
      <c r="F9" s="100"/>
      <c r="G9" s="100"/>
      <c r="H9" s="90"/>
    </row>
    <row r="10" spans="2:11" ht="15" thickBot="1" x14ac:dyDescent="0.35">
      <c r="B10" s="29">
        <f>1</f>
        <v>1</v>
      </c>
      <c r="C10" s="30">
        <f>2</f>
        <v>2</v>
      </c>
      <c r="D10" s="30">
        <v>3</v>
      </c>
      <c r="E10" s="30">
        <v>4</v>
      </c>
      <c r="F10" s="30">
        <v>5</v>
      </c>
      <c r="G10" s="30">
        <v>6</v>
      </c>
      <c r="H10" s="31">
        <v>7</v>
      </c>
    </row>
    <row r="11" spans="2:11" ht="26.25" customHeight="1" thickBot="1" x14ac:dyDescent="0.35">
      <c r="B11" s="53" t="s">
        <v>0</v>
      </c>
      <c r="C11" s="91" t="s">
        <v>5</v>
      </c>
      <c r="D11" s="91"/>
      <c r="E11" s="91"/>
      <c r="F11" s="91"/>
      <c r="G11" s="91"/>
      <c r="H11" s="92"/>
    </row>
    <row r="12" spans="2:11" ht="21.6" customHeight="1" x14ac:dyDescent="0.3">
      <c r="B12" s="54">
        <v>1</v>
      </c>
      <c r="C12" s="55" t="s">
        <v>32</v>
      </c>
      <c r="D12" s="56" t="s">
        <v>33</v>
      </c>
      <c r="E12" s="57" t="s">
        <v>34</v>
      </c>
      <c r="F12" s="58">
        <v>2</v>
      </c>
      <c r="G12" s="59"/>
      <c r="H12" s="60">
        <f>F12*G12</f>
        <v>0</v>
      </c>
    </row>
    <row r="13" spans="2:11" ht="28.8" customHeight="1" x14ac:dyDescent="0.3">
      <c r="B13" s="61">
        <v>2</v>
      </c>
      <c r="C13" s="62" t="s">
        <v>25</v>
      </c>
      <c r="D13" s="63" t="s">
        <v>38</v>
      </c>
      <c r="E13" s="41" t="s">
        <v>50</v>
      </c>
      <c r="F13" s="64">
        <v>3.92</v>
      </c>
      <c r="G13" s="65"/>
      <c r="H13" s="66">
        <f>F13*G13</f>
        <v>0</v>
      </c>
    </row>
    <row r="14" spans="2:11" ht="23.4" customHeight="1" thickBot="1" x14ac:dyDescent="0.35">
      <c r="B14" s="67">
        <v>3</v>
      </c>
      <c r="C14" s="68" t="s">
        <v>35</v>
      </c>
      <c r="D14" s="69" t="s">
        <v>37</v>
      </c>
      <c r="E14" s="70" t="s">
        <v>47</v>
      </c>
      <c r="F14" s="71">
        <v>5000</v>
      </c>
      <c r="G14" s="72"/>
      <c r="H14" s="73">
        <f>F14*G14</f>
        <v>0</v>
      </c>
    </row>
    <row r="15" spans="2:11" ht="22.8" customHeight="1" thickBot="1" x14ac:dyDescent="0.35">
      <c r="B15" s="52" t="s">
        <v>6</v>
      </c>
      <c r="C15" s="93" t="s">
        <v>7</v>
      </c>
      <c r="D15" s="93"/>
      <c r="E15" s="93"/>
      <c r="F15" s="93"/>
      <c r="G15" s="93"/>
      <c r="H15" s="94"/>
      <c r="K15" s="4"/>
    </row>
    <row r="16" spans="2:11" ht="43.8" customHeight="1" x14ac:dyDescent="0.3">
      <c r="B16" s="74">
        <v>4</v>
      </c>
      <c r="C16" s="59" t="s">
        <v>17</v>
      </c>
      <c r="D16" s="75" t="s">
        <v>26</v>
      </c>
      <c r="E16" s="59" t="s">
        <v>18</v>
      </c>
      <c r="F16" s="76">
        <v>185</v>
      </c>
      <c r="G16" s="37"/>
      <c r="H16" s="38">
        <f>F16*G16</f>
        <v>0</v>
      </c>
    </row>
    <row r="17" spans="1:11" ht="41.4" customHeight="1" x14ac:dyDescent="0.3">
      <c r="B17" s="77">
        <v>5</v>
      </c>
      <c r="C17" s="41" t="s">
        <v>14</v>
      </c>
      <c r="D17" s="78" t="s">
        <v>39</v>
      </c>
      <c r="E17" s="41" t="s">
        <v>47</v>
      </c>
      <c r="F17" s="79">
        <v>11115</v>
      </c>
      <c r="G17" s="80"/>
      <c r="H17" s="81">
        <f t="shared" ref="H17:H21" si="0">F17*G17</f>
        <v>0</v>
      </c>
    </row>
    <row r="18" spans="1:11" ht="23.4" customHeight="1" x14ac:dyDescent="0.3">
      <c r="B18" s="82">
        <v>6</v>
      </c>
      <c r="C18" s="80" t="s">
        <v>15</v>
      </c>
      <c r="D18" s="83" t="s">
        <v>40</v>
      </c>
      <c r="E18" s="80" t="s">
        <v>48</v>
      </c>
      <c r="F18" s="79">
        <v>11115</v>
      </c>
      <c r="G18" s="80"/>
      <c r="H18" s="81">
        <f t="shared" si="0"/>
        <v>0</v>
      </c>
    </row>
    <row r="19" spans="1:11" ht="30" customHeight="1" thickBot="1" x14ac:dyDescent="0.35">
      <c r="B19" s="84">
        <v>7</v>
      </c>
      <c r="C19" s="49" t="s">
        <v>15</v>
      </c>
      <c r="D19" s="85" t="s">
        <v>41</v>
      </c>
      <c r="E19" s="49" t="s">
        <v>48</v>
      </c>
      <c r="F19" s="48">
        <v>56</v>
      </c>
      <c r="G19" s="49"/>
      <c r="H19" s="50">
        <f t="shared" si="0"/>
        <v>0</v>
      </c>
    </row>
    <row r="20" spans="1:11" ht="20.399999999999999" customHeight="1" thickBot="1" x14ac:dyDescent="0.35">
      <c r="B20" s="51" t="s">
        <v>27</v>
      </c>
      <c r="C20" s="101" t="s">
        <v>28</v>
      </c>
      <c r="D20" s="102"/>
      <c r="E20" s="102"/>
      <c r="F20" s="102"/>
      <c r="G20" s="103"/>
      <c r="H20" s="104"/>
    </row>
    <row r="21" spans="1:11" ht="26.4" customHeight="1" x14ac:dyDescent="0.3">
      <c r="B21" s="32">
        <v>8</v>
      </c>
      <c r="C21" s="33" t="s">
        <v>29</v>
      </c>
      <c r="D21" s="34" t="s">
        <v>43</v>
      </c>
      <c r="E21" s="35" t="s">
        <v>47</v>
      </c>
      <c r="F21" s="36">
        <v>200</v>
      </c>
      <c r="G21" s="37"/>
      <c r="H21" s="38">
        <f t="shared" si="0"/>
        <v>0</v>
      </c>
    </row>
    <row r="22" spans="1:11" ht="23.4" customHeight="1" x14ac:dyDescent="0.3">
      <c r="B22" s="39">
        <v>9</v>
      </c>
      <c r="C22" s="33" t="s">
        <v>42</v>
      </c>
      <c r="D22" s="40" t="s">
        <v>51</v>
      </c>
      <c r="E22" s="41" t="s">
        <v>47</v>
      </c>
      <c r="F22" s="42">
        <v>5000</v>
      </c>
      <c r="G22" s="43"/>
      <c r="H22" s="44">
        <f>F22*G22</f>
        <v>0</v>
      </c>
    </row>
    <row r="23" spans="1:11" ht="21.6" customHeight="1" thickBot="1" x14ac:dyDescent="0.35">
      <c r="B23" s="45">
        <v>10</v>
      </c>
      <c r="C23" s="46" t="s">
        <v>24</v>
      </c>
      <c r="D23" s="47" t="s">
        <v>30</v>
      </c>
      <c r="E23" s="46" t="s">
        <v>48</v>
      </c>
      <c r="F23" s="48">
        <v>480</v>
      </c>
      <c r="G23" s="49"/>
      <c r="H23" s="50">
        <f t="shared" ref="H23" si="1">F23*G23</f>
        <v>0</v>
      </c>
    </row>
    <row r="24" spans="1:11" ht="21.6" customHeight="1" thickBot="1" x14ac:dyDescent="0.35">
      <c r="B24" s="108" t="s">
        <v>20</v>
      </c>
      <c r="C24" s="109"/>
      <c r="D24" s="109"/>
      <c r="E24" s="109"/>
      <c r="F24" s="109"/>
      <c r="G24" s="110"/>
      <c r="H24" s="24">
        <f>SUM(H12:H23)</f>
        <v>0</v>
      </c>
    </row>
    <row r="25" spans="1:11" ht="20.399999999999999" customHeight="1" thickBot="1" x14ac:dyDescent="0.35">
      <c r="B25" s="108" t="s">
        <v>21</v>
      </c>
      <c r="C25" s="109"/>
      <c r="D25" s="109"/>
      <c r="E25" s="109"/>
      <c r="F25" s="109"/>
      <c r="G25" s="110"/>
      <c r="H25" s="24">
        <f>H24*5%</f>
        <v>0</v>
      </c>
    </row>
    <row r="26" spans="1:11" ht="19.2" customHeight="1" thickBot="1" x14ac:dyDescent="0.35">
      <c r="B26" s="108" t="s">
        <v>20</v>
      </c>
      <c r="C26" s="109"/>
      <c r="D26" s="109"/>
      <c r="E26" s="109"/>
      <c r="F26" s="109"/>
      <c r="G26" s="110"/>
      <c r="H26" s="24">
        <f>H24+H25</f>
        <v>0</v>
      </c>
    </row>
    <row r="27" spans="1:11" ht="19.8" customHeight="1" thickBot="1" x14ac:dyDescent="0.35">
      <c r="B27" s="105" t="s">
        <v>22</v>
      </c>
      <c r="C27" s="106"/>
      <c r="D27" s="106"/>
      <c r="E27" s="106"/>
      <c r="F27" s="106"/>
      <c r="G27" s="107"/>
      <c r="H27" s="25">
        <f>H26*23%</f>
        <v>0</v>
      </c>
      <c r="K27" t="s">
        <v>11</v>
      </c>
    </row>
    <row r="28" spans="1:11" ht="21.6" customHeight="1" thickBot="1" x14ac:dyDescent="0.35">
      <c r="B28" s="108" t="s">
        <v>23</v>
      </c>
      <c r="C28" s="109"/>
      <c r="D28" s="109"/>
      <c r="E28" s="109"/>
      <c r="F28" s="109"/>
      <c r="G28" s="110"/>
      <c r="H28" s="25">
        <f>H26+H27</f>
        <v>0</v>
      </c>
    </row>
    <row r="29" spans="1:11" ht="18" customHeight="1" x14ac:dyDescent="0.3">
      <c r="B29" s="13"/>
      <c r="C29" s="13"/>
      <c r="D29" s="13"/>
      <c r="E29" s="18"/>
      <c r="F29" s="13"/>
      <c r="G29" s="13"/>
      <c r="H29" s="13"/>
    </row>
    <row r="30" spans="1:11" ht="18.75" customHeight="1" x14ac:dyDescent="0.3">
      <c r="A30" s="23" t="s">
        <v>19</v>
      </c>
      <c r="B30" s="23" t="s">
        <v>45</v>
      </c>
      <c r="C30" s="19"/>
      <c r="D30" s="19"/>
      <c r="E30" s="20"/>
      <c r="F30" s="19"/>
      <c r="G30" s="19"/>
      <c r="H30" s="13"/>
    </row>
    <row r="31" spans="1:11" ht="15" x14ac:dyDescent="0.3">
      <c r="A31" s="86"/>
      <c r="B31" s="87" t="s">
        <v>46</v>
      </c>
      <c r="C31" s="87"/>
      <c r="D31" s="87"/>
      <c r="E31" s="20"/>
      <c r="F31" s="19"/>
      <c r="G31" s="19"/>
      <c r="H31" s="13"/>
    </row>
    <row r="32" spans="1:11" ht="15" x14ac:dyDescent="0.3">
      <c r="B32" s="19"/>
      <c r="C32" s="19"/>
      <c r="D32" s="19"/>
      <c r="E32" s="20"/>
      <c r="F32" s="21"/>
      <c r="G32" s="19"/>
      <c r="H32" s="13"/>
    </row>
    <row r="33" spans="1:10" ht="24" customHeight="1" x14ac:dyDescent="0.3">
      <c r="A33" s="2"/>
      <c r="B33" s="19"/>
      <c r="C33" s="19"/>
      <c r="D33" s="19"/>
      <c r="E33" s="20"/>
      <c r="F33" s="19"/>
      <c r="G33" s="19"/>
      <c r="H33" s="13"/>
    </row>
    <row r="34" spans="1:10" x14ac:dyDescent="0.3">
      <c r="B34" s="19"/>
      <c r="C34" s="19"/>
      <c r="D34" s="19"/>
      <c r="E34" s="22"/>
      <c r="F34" s="19"/>
      <c r="G34" s="19"/>
    </row>
    <row r="35" spans="1:10" ht="15.6" x14ac:dyDescent="0.3">
      <c r="A35" s="2"/>
      <c r="B35" s="19"/>
      <c r="C35" s="19"/>
      <c r="D35" s="19"/>
      <c r="E35" s="20"/>
      <c r="F35" s="19"/>
      <c r="G35" s="19"/>
    </row>
    <row r="36" spans="1:10" x14ac:dyDescent="0.3">
      <c r="B36" s="6"/>
      <c r="C36" s="6"/>
      <c r="D36" s="6"/>
      <c r="E36" s="7"/>
      <c r="F36" s="6"/>
      <c r="G36" s="19" t="s">
        <v>44</v>
      </c>
    </row>
    <row r="37" spans="1:10" ht="15.6" x14ac:dyDescent="0.3">
      <c r="B37" s="6"/>
      <c r="C37" s="6"/>
      <c r="D37" s="6"/>
      <c r="E37" s="7"/>
      <c r="F37" s="6"/>
      <c r="G37" s="6"/>
      <c r="I37" s="2" t="s">
        <v>8</v>
      </c>
      <c r="J37" s="2" t="s">
        <v>9</v>
      </c>
    </row>
    <row r="38" spans="1:10" ht="15.6" x14ac:dyDescent="0.3">
      <c r="A38" s="3" t="s">
        <v>10</v>
      </c>
      <c r="B38" s="6"/>
      <c r="C38" s="6"/>
      <c r="D38" s="6"/>
      <c r="E38" s="7"/>
      <c r="F38" s="6"/>
      <c r="G38" s="6"/>
    </row>
  </sheetData>
  <mergeCells count="16">
    <mergeCell ref="C20:H20"/>
    <mergeCell ref="B27:G27"/>
    <mergeCell ref="B28:G28"/>
    <mergeCell ref="B26:G26"/>
    <mergeCell ref="B25:G25"/>
    <mergeCell ref="B24:G24"/>
    <mergeCell ref="B2:H2"/>
    <mergeCell ref="H8:H9"/>
    <mergeCell ref="C11:H11"/>
    <mergeCell ref="C15:H15"/>
    <mergeCell ref="B8:B9"/>
    <mergeCell ref="D8:D9"/>
    <mergeCell ref="E8:E9"/>
    <mergeCell ref="F8:F9"/>
    <mergeCell ref="G8:G9"/>
    <mergeCell ref="C8:C9"/>
  </mergeCells>
  <pageMargins left="3.937007874015748E-2" right="3.937007874015748E-2" top="0.39370078740157483" bottom="0.19685039370078741" header="0.31496062992125984" footer="0.31496062992125984"/>
  <pageSetup paperSize="9" orientation="portrait" r:id="rId1"/>
  <ignoredErrors>
    <ignoredError sqref="H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DW 186</vt:lpstr>
      <vt:lpstr>Arkusz2</vt:lpstr>
      <vt:lpstr>Arkusz3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grzegorz_breczewski</dc:creator>
  <cp:lastModifiedBy>Grzegorz Bręczewski</cp:lastModifiedBy>
  <cp:lastPrinted>2025-04-17T05:17:39Z</cp:lastPrinted>
  <dcterms:created xsi:type="dcterms:W3CDTF">2012-07-17T11:13:47Z</dcterms:created>
  <dcterms:modified xsi:type="dcterms:W3CDTF">2025-04-17T05:45:10Z</dcterms:modified>
</cp:coreProperties>
</file>