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5 USTAWA PZP\30 Kominiarz\ADM-3\1,5 roku\"/>
    </mc:Choice>
  </mc:AlternateContent>
  <xr:revisionPtr revIDLastSave="0" documentId="8_{0EB838C3-9FE6-4580-87C4-F50D9DEEB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-ADM-3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  <c r="E17" i="6" s="1"/>
  <c r="D85" i="6"/>
  <c r="E85" i="6" s="1"/>
  <c r="D82" i="6"/>
  <c r="E82" i="6" s="1"/>
  <c r="D77" i="6"/>
  <c r="E77" i="6" s="1"/>
  <c r="D74" i="6"/>
  <c r="E74" i="6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G10" i="6"/>
  <c r="D69" i="6"/>
  <c r="E69" i="6" s="1"/>
  <c r="D66" i="6"/>
  <c r="E66" i="6" s="1"/>
  <c r="D61" i="6"/>
  <c r="E61" i="6" s="1"/>
  <c r="D58" i="6"/>
  <c r="E58" i="6" s="1"/>
  <c r="D53" i="6"/>
  <c r="E53" i="6" s="1"/>
  <c r="D50" i="6"/>
  <c r="E50" i="6" s="1"/>
  <c r="D45" i="6"/>
  <c r="E45" i="6" s="1"/>
  <c r="D42" i="6"/>
  <c r="E42" i="6" s="1"/>
  <c r="D37" i="6"/>
  <c r="E37" i="6" s="1"/>
  <c r="D33" i="6"/>
  <c r="E33" i="6" s="1"/>
  <c r="D29" i="6"/>
  <c r="E29" i="6" s="1"/>
  <c r="D25" i="6"/>
  <c r="E25" i="6" s="1"/>
  <c r="D21" i="6"/>
  <c r="E21" i="6" s="1"/>
  <c r="F10" i="6"/>
  <c r="E9" i="6"/>
  <c r="E8" i="6"/>
  <c r="E7" i="6"/>
  <c r="F13" i="6" l="1"/>
  <c r="E10" i="6"/>
  <c r="K10" i="6"/>
  <c r="I10" i="6"/>
  <c r="H10" i="6"/>
  <c r="J10" i="6"/>
  <c r="G13" i="6" l="1"/>
  <c r="D87" i="6" s="1"/>
  <c r="H13" i="6"/>
  <c r="D88" i="6" s="1"/>
</calcChain>
</file>

<file path=xl/sharedStrings.xml><?xml version="1.0" encoding="utf-8"?>
<sst xmlns="http://schemas.openxmlformats.org/spreadsheetml/2006/main" count="116" uniqueCount="40">
  <si>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</si>
  <si>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</si>
  <si>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</si>
  <si>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</si>
  <si>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</si>
  <si>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</si>
  <si>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</si>
  <si>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</si>
  <si>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</si>
  <si>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</si>
  <si>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</si>
  <si>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</si>
  <si>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</si>
  <si>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</si>
  <si>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</si>
  <si>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</si>
  <si>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</si>
  <si>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</si>
  <si>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</si>
  <si>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</si>
  <si>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</si>
  <si>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</si>
  <si>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</si>
  <si>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</si>
  <si>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</si>
  <si>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</si>
  <si>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</si>
  <si>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ilość czyszczeń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</si>
  <si>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</si>
  <si>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</si>
  <si>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</si>
  <si>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</si>
  <si>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>8. Koszt odgruzowania przewodu kominowego</t>
  </si>
  <si>
    <t>ARKUSZ KALKUCACJI CENY OFERTOWEJ NA ŚWIADCZENIE USŁUG KOMINIARSKICH W ZASOBACH GMINNYCH ADMINISTOWANYCH PRZEZ ZGM W REJONIE ADM-3 WYKONYWANYCH PRZEZ OKRES 18 MIESIĘCY</t>
  </si>
  <si>
    <t>razem za czyszczenie przewodów w okresie 18 miesięcy</t>
  </si>
  <si>
    <t>2. Wartość okresowej kontroli (2 razy w okresie umowy: 1 raz w 2025 i 1 raz w 2026) stanu technicznego sprawności przewodów kominowych  i podlączeń w obsługiwanych budynkach - budynki mieszkalne i niemieszkalne (23%VAT)</t>
  </si>
  <si>
    <t>przewidywana ilość protokołów w szt.</t>
  </si>
  <si>
    <t>razem oferta netto 18 miesięcy</t>
  </si>
  <si>
    <t>razem oferta brutto 18 miesięcy</t>
  </si>
  <si>
    <t>1. Czyszczenie przewodów (II półrocze 2025 i cały rok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</si>
</sst>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3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/>
    <xf numFmtId="0" fontId="5" fillId="3" borderId="0" xfId="0" applyFont="1" applyFill="1"/>
    <xf numFmtId="0" fontId="5" fillId="0" borderId="0" xfId="0" applyFont="1" applyAlignment="1">
      <alignment horizontal="center"/>
    </xf>
    <xf numFmtId="4" fontId="5" fillId="0" borderId="1" xfId="0" applyNumberFormat="1" applyFont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O96"/>
  <sheetViews>
    <sheetView tabSelected="1" topLeftCell="A10" zoomScale="110" zoomScaleNormal="110" workbookViewId="0">
      <selection activeCell="C85" sqref="C85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0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33.75" customHeight="1" x14ac:dyDescent="0.25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4" x14ac:dyDescent="0.25">
      <c r="A4" s="28" t="s">
        <v>39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ht="27.75" customHeight="1" x14ac:dyDescent="0.25">
      <c r="A5" s="8"/>
      <c r="B5" s="9"/>
      <c r="C5" s="9"/>
      <c r="D5" s="9"/>
      <c r="E5" s="43" t="s">
        <v>24</v>
      </c>
      <c r="F5" s="44"/>
      <c r="G5" s="45"/>
      <c r="H5" s="46" t="s">
        <v>14</v>
      </c>
      <c r="I5" s="47"/>
      <c r="J5" s="46" t="s">
        <v>15</v>
      </c>
      <c r="K5" s="47"/>
    </row>
    <row r="6" spans="1:14" ht="30" x14ac:dyDescent="0.25">
      <c r="A6" s="15" t="s">
        <v>0</v>
      </c>
      <c r="B6" s="15" t="s">
        <v>12</v>
      </c>
      <c r="C6" s="11" t="s">
        <v>13</v>
      </c>
      <c r="D6" s="11" t="s">
        <v>27</v>
      </c>
      <c r="E6" s="21" t="s">
        <v>25</v>
      </c>
      <c r="F6" s="12" t="s">
        <v>23</v>
      </c>
      <c r="G6" s="12" t="s">
        <v>26</v>
      </c>
      <c r="H6" s="11" t="s">
        <v>3</v>
      </c>
      <c r="I6" s="13" t="s">
        <v>4</v>
      </c>
      <c r="J6" s="11" t="s">
        <v>3</v>
      </c>
      <c r="K6" s="13" t="s">
        <v>4</v>
      </c>
    </row>
    <row r="7" spans="1:14" x14ac:dyDescent="0.25">
      <c r="A7" s="7">
        <v>1</v>
      </c>
      <c r="B7" s="2" t="s">
        <v>16</v>
      </c>
      <c r="C7" s="10"/>
      <c r="D7" s="27">
        <v>3</v>
      </c>
      <c r="E7" s="22">
        <f>SUM(F7:G7)</f>
        <v>32</v>
      </c>
      <c r="F7" s="7">
        <v>28</v>
      </c>
      <c r="G7" s="7">
        <v>4</v>
      </c>
      <c r="H7" s="4">
        <f>ROUND(C7*F7*D7,2)</f>
        <v>0</v>
      </c>
      <c r="I7" s="4">
        <f>ROUND(H7*1.08,2)</f>
        <v>0</v>
      </c>
      <c r="J7" s="4">
        <f>ROUND(C7*G7*D7,2)</f>
        <v>0</v>
      </c>
      <c r="K7" s="4">
        <f>ROUND(J7*1.23,2)</f>
        <v>0</v>
      </c>
    </row>
    <row r="8" spans="1:14" x14ac:dyDescent="0.25">
      <c r="A8" s="7">
        <v>2</v>
      </c>
      <c r="B8" s="2" t="s">
        <v>17</v>
      </c>
      <c r="C8" s="10"/>
      <c r="D8" s="27">
        <v>6</v>
      </c>
      <c r="E8" s="22">
        <f t="shared" ref="E8:E9" si="0">SUM(F8:G8)</f>
        <v>38</v>
      </c>
      <c r="F8" s="7">
        <v>35</v>
      </c>
      <c r="G8" s="7">
        <v>3</v>
      </c>
      <c r="H8" s="4">
        <f t="shared" ref="H8:H9" si="1">ROUND(C8*F8*D8,2)</f>
        <v>0</v>
      </c>
      <c r="I8" s="4">
        <f t="shared" ref="I8:I9" si="2">ROUND(H8*1.08,2)</f>
        <v>0</v>
      </c>
      <c r="J8" s="4">
        <f t="shared" ref="J8:J9" si="3">ROUND(C8*G8*D8,2)</f>
        <v>0</v>
      </c>
      <c r="K8" s="4">
        <f t="shared" ref="K8:K9" si="4">ROUND(J8*1.23,2)</f>
        <v>0</v>
      </c>
    </row>
    <row r="9" spans="1:14" x14ac:dyDescent="0.25">
      <c r="A9" s="7">
        <v>3</v>
      </c>
      <c r="B9" s="2" t="s">
        <v>18</v>
      </c>
      <c r="C9" s="10"/>
      <c r="D9" s="27">
        <v>1</v>
      </c>
      <c r="E9" s="22">
        <f t="shared" si="0"/>
        <v>172</v>
      </c>
      <c r="F9" s="7">
        <v>109</v>
      </c>
      <c r="G9" s="7">
        <v>63</v>
      </c>
      <c r="H9" s="4">
        <f t="shared" si="1"/>
        <v>0</v>
      </c>
      <c r="I9" s="4">
        <f t="shared" si="2"/>
        <v>0</v>
      </c>
      <c r="J9" s="4">
        <f t="shared" si="3"/>
        <v>0</v>
      </c>
      <c r="K9" s="4">
        <f t="shared" si="4"/>
        <v>0</v>
      </c>
    </row>
    <row r="10" spans="1:14" x14ac:dyDescent="0.25">
      <c r="A10" s="7"/>
      <c r="B10" s="2" t="s">
        <v>5</v>
      </c>
      <c r="C10" s="2"/>
      <c r="D10" s="2"/>
      <c r="E10" s="7">
        <f t="shared" ref="E10:K10" si="5">SUM(E7:E9)</f>
        <v>242</v>
      </c>
      <c r="F10" s="7">
        <f t="shared" si="5"/>
        <v>172</v>
      </c>
      <c r="G10" s="7">
        <f t="shared" si="5"/>
        <v>70</v>
      </c>
      <c r="H10" s="4">
        <f t="shared" si="5"/>
        <v>0</v>
      </c>
      <c r="I10" s="4">
        <f t="shared" si="5"/>
        <v>0</v>
      </c>
      <c r="J10" s="4">
        <f t="shared" si="5"/>
        <v>0</v>
      </c>
      <c r="K10" s="4">
        <f t="shared" si="5"/>
        <v>0</v>
      </c>
    </row>
    <row r="11" spans="1:14" x14ac:dyDescent="0.25">
      <c r="B11" s="5"/>
      <c r="E11" s="26"/>
      <c r="F11" s="23"/>
    </row>
    <row r="12" spans="1:14" x14ac:dyDescent="0.25">
      <c r="B12" s="48" t="s">
        <v>34</v>
      </c>
      <c r="C12" s="49"/>
      <c r="D12" s="49"/>
      <c r="E12" s="24"/>
      <c r="F12" s="7" t="s">
        <v>1</v>
      </c>
      <c r="G12" s="7" t="s">
        <v>3</v>
      </c>
      <c r="H12" s="7" t="s">
        <v>4</v>
      </c>
    </row>
    <row r="13" spans="1:14" x14ac:dyDescent="0.25">
      <c r="B13" s="50"/>
      <c r="C13" s="51"/>
      <c r="D13" s="51"/>
      <c r="E13" s="25"/>
      <c r="F13" s="2">
        <f>F10+G10</f>
        <v>242</v>
      </c>
      <c r="G13" s="14">
        <f>(H10+J10)</f>
        <v>0</v>
      </c>
      <c r="H13" s="14">
        <f>(I10+K10)</f>
        <v>0</v>
      </c>
    </row>
    <row r="15" spans="1:14" ht="29.25" customHeight="1" x14ac:dyDescent="0.25">
      <c r="A15" s="38" t="s">
        <v>35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0"/>
      <c r="M15" s="30"/>
      <c r="N15" s="30"/>
    </row>
    <row r="16" spans="1:14" ht="30" x14ac:dyDescent="0.25">
      <c r="B16" s="17" t="s">
        <v>36</v>
      </c>
      <c r="C16" s="13" t="s">
        <v>2</v>
      </c>
      <c r="D16" s="13" t="s">
        <v>3</v>
      </c>
      <c r="E16" s="13" t="s">
        <v>4</v>
      </c>
      <c r="G16" s="16"/>
    </row>
    <row r="17" spans="1:15" x14ac:dyDescent="0.25">
      <c r="B17" s="2">
        <v>36</v>
      </c>
      <c r="C17" s="18"/>
      <c r="D17" s="3">
        <f>ROUND(B17*C17,2)</f>
        <v>0</v>
      </c>
      <c r="E17" s="3">
        <f>ROUND(D17*1.23,2)</f>
        <v>0</v>
      </c>
      <c r="G17" s="16"/>
    </row>
    <row r="19" spans="1:15" x14ac:dyDescent="0.25">
      <c r="A19" s="40" t="s">
        <v>19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2"/>
      <c r="M19" s="32"/>
    </row>
    <row r="20" spans="1:15" ht="30" x14ac:dyDescent="0.25">
      <c r="B20" s="17" t="s">
        <v>21</v>
      </c>
      <c r="C20" s="13" t="s">
        <v>2</v>
      </c>
      <c r="D20" s="13" t="s">
        <v>3</v>
      </c>
      <c r="E20" s="13" t="s">
        <v>4</v>
      </c>
      <c r="O20" s="1"/>
    </row>
    <row r="21" spans="1:15" x14ac:dyDescent="0.25">
      <c r="B21" s="2">
        <v>8</v>
      </c>
      <c r="C21" s="18"/>
      <c r="D21" s="3">
        <f>ROUND(B21*C21,2)</f>
        <v>0</v>
      </c>
      <c r="E21" s="3">
        <f>ROUND(D21*1.23,2)</f>
        <v>0</v>
      </c>
    </row>
    <row r="23" spans="1:15" ht="29.25" customHeight="1" x14ac:dyDescent="0.25">
      <c r="A23" s="38" t="s">
        <v>28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1"/>
      <c r="O23" s="1"/>
    </row>
    <row r="24" spans="1:15" x14ac:dyDescent="0.25">
      <c r="B24" s="6" t="s">
        <v>22</v>
      </c>
      <c r="C24" s="7" t="s">
        <v>2</v>
      </c>
      <c r="D24" s="7" t="s">
        <v>3</v>
      </c>
      <c r="E24" s="7" t="s">
        <v>4</v>
      </c>
      <c r="O24" s="1"/>
    </row>
    <row r="25" spans="1:15" x14ac:dyDescent="0.25">
      <c r="B25" s="2">
        <v>1</v>
      </c>
      <c r="C25" s="18"/>
      <c r="D25" s="3">
        <f>B25*C25</f>
        <v>0</v>
      </c>
      <c r="E25" s="3">
        <f>D25*1.23</f>
        <v>0</v>
      </c>
    </row>
    <row r="27" spans="1:15" ht="27" customHeight="1" x14ac:dyDescent="0.25">
      <c r="A27" s="40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5" x14ac:dyDescent="0.25">
      <c r="B28" s="6" t="s">
        <v>22</v>
      </c>
      <c r="C28" s="7" t="s">
        <v>2</v>
      </c>
      <c r="D28" s="7" t="s">
        <v>3</v>
      </c>
      <c r="E28" s="7" t="s">
        <v>4</v>
      </c>
    </row>
    <row r="29" spans="1:15" x14ac:dyDescent="0.25">
      <c r="B29" s="2">
        <v>8</v>
      </c>
      <c r="C29" s="18"/>
      <c r="D29" s="3">
        <f>ROUND(B29*C29,2)</f>
        <v>0</v>
      </c>
      <c r="E29" s="3">
        <f>ROUND(D29*1.23,2)</f>
        <v>0</v>
      </c>
    </row>
    <row r="31" spans="1:15" ht="29.25" customHeight="1" x14ac:dyDescent="0.25">
      <c r="A31" s="38" t="s">
        <v>30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0"/>
      <c r="M31" s="30"/>
      <c r="N31" s="30"/>
    </row>
    <row r="32" spans="1:15" x14ac:dyDescent="0.25">
      <c r="B32" s="6" t="s">
        <v>22</v>
      </c>
      <c r="C32" s="7" t="s">
        <v>2</v>
      </c>
      <c r="D32" s="7" t="s">
        <v>3</v>
      </c>
      <c r="E32" s="7" t="s">
        <v>4</v>
      </c>
    </row>
    <row r="33" spans="1:13" x14ac:dyDescent="0.25">
      <c r="B33" s="2">
        <v>8</v>
      </c>
      <c r="C33" s="18"/>
      <c r="D33" s="3">
        <f>ROUND(B33*C33,2)</f>
        <v>0</v>
      </c>
      <c r="E33" s="3">
        <f>ROUND(D33*1.23,2)</f>
        <v>0</v>
      </c>
    </row>
    <row r="35" spans="1:13" ht="31.5" customHeight="1" x14ac:dyDescent="0.25">
      <c r="A35" s="38" t="s">
        <v>31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0"/>
      <c r="M35" s="30"/>
    </row>
    <row r="36" spans="1:13" x14ac:dyDescent="0.25">
      <c r="B36" s="6" t="s">
        <v>22</v>
      </c>
      <c r="C36" s="7" t="s">
        <v>2</v>
      </c>
      <c r="D36" s="7" t="s">
        <v>3</v>
      </c>
      <c r="E36" s="7" t="s">
        <v>4</v>
      </c>
    </row>
    <row r="37" spans="1:13" x14ac:dyDescent="0.25">
      <c r="B37" s="2">
        <v>1</v>
      </c>
      <c r="C37" s="18"/>
      <c r="D37" s="3">
        <f>ROUND(B37*C37,2)</f>
        <v>0</v>
      </c>
      <c r="E37" s="3">
        <f>ROUND(D37*1.23,2)</f>
        <v>0</v>
      </c>
    </row>
    <row r="39" spans="1:13" x14ac:dyDescent="0.25">
      <c r="A39" s="28" t="s">
        <v>32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x14ac:dyDescent="0.25">
      <c r="B40" s="54" t="s">
        <v>6</v>
      </c>
      <c r="C40" s="54"/>
      <c r="D40" s="54"/>
      <c r="E40" s="54"/>
      <c r="F40" s="53"/>
      <c r="G40" s="53"/>
      <c r="H40" s="53"/>
    </row>
    <row r="41" spans="1:13" x14ac:dyDescent="0.25">
      <c r="B41" s="6" t="s">
        <v>22</v>
      </c>
      <c r="C41" s="7" t="s">
        <v>2</v>
      </c>
      <c r="D41" s="2" t="s">
        <v>3</v>
      </c>
      <c r="E41" s="2" t="s">
        <v>4</v>
      </c>
      <c r="F41" s="19"/>
    </row>
    <row r="42" spans="1:13" x14ac:dyDescent="0.25">
      <c r="B42" s="2">
        <v>1</v>
      </c>
      <c r="C42" s="18"/>
      <c r="D42" s="3">
        <f>ROUND(B42*C42,2)</f>
        <v>0</v>
      </c>
      <c r="E42" s="3">
        <f>ROUND(D42*1.08,2)</f>
        <v>0</v>
      </c>
    </row>
    <row r="43" spans="1:13" x14ac:dyDescent="0.25">
      <c r="B43" s="54" t="s">
        <v>7</v>
      </c>
      <c r="C43" s="54"/>
      <c r="D43" s="54"/>
      <c r="E43" s="54"/>
      <c r="F43" s="53"/>
      <c r="G43" s="53"/>
      <c r="H43" s="53"/>
    </row>
    <row r="44" spans="1:13" x14ac:dyDescent="0.25">
      <c r="B44" s="6"/>
      <c r="C44" s="7" t="s">
        <v>2</v>
      </c>
      <c r="D44" s="2" t="s">
        <v>3</v>
      </c>
      <c r="E44" s="2" t="s">
        <v>4</v>
      </c>
      <c r="F44" s="19"/>
    </row>
    <row r="45" spans="1:13" x14ac:dyDescent="0.25">
      <c r="B45" s="2">
        <v>1</v>
      </c>
      <c r="C45" s="18"/>
      <c r="D45" s="3">
        <f>ROUND(B45*C45,2)</f>
        <v>0</v>
      </c>
      <c r="E45" s="3">
        <f>ROUND(D45*1.23,2)</f>
        <v>0</v>
      </c>
    </row>
    <row r="47" spans="1:13" x14ac:dyDescent="0.25">
      <c r="A47" s="28" t="s">
        <v>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x14ac:dyDescent="0.25">
      <c r="B48" s="54" t="s">
        <v>6</v>
      </c>
      <c r="C48" s="54"/>
      <c r="D48" s="54"/>
      <c r="E48" s="54"/>
      <c r="F48" s="53"/>
      <c r="G48" s="53"/>
      <c r="H48" s="53"/>
    </row>
    <row r="49" spans="1:13" x14ac:dyDescent="0.25">
      <c r="B49" s="6" t="s">
        <v>22</v>
      </c>
      <c r="C49" s="7" t="s">
        <v>2</v>
      </c>
      <c r="D49" s="2" t="s">
        <v>3</v>
      </c>
      <c r="E49" s="2" t="s">
        <v>4</v>
      </c>
      <c r="F49" s="19"/>
    </row>
    <row r="50" spans="1:13" x14ac:dyDescent="0.25">
      <c r="B50" s="2">
        <v>8</v>
      </c>
      <c r="C50" s="18"/>
      <c r="D50" s="3">
        <f>ROUND(B50*C50,2)</f>
        <v>0</v>
      </c>
      <c r="E50" s="3">
        <f>ROUND(D50*1.08,2)</f>
        <v>0</v>
      </c>
    </row>
    <row r="51" spans="1:13" x14ac:dyDescent="0.25">
      <c r="B51" s="54" t="s">
        <v>7</v>
      </c>
      <c r="C51" s="54"/>
      <c r="D51" s="54"/>
      <c r="E51" s="54"/>
      <c r="F51" s="53"/>
      <c r="G51" s="53"/>
      <c r="H51" s="53"/>
    </row>
    <row r="52" spans="1:13" x14ac:dyDescent="0.25">
      <c r="B52" s="6"/>
      <c r="C52" s="7" t="s">
        <v>2</v>
      </c>
      <c r="D52" s="2" t="s">
        <v>3</v>
      </c>
      <c r="E52" s="2" t="s">
        <v>4</v>
      </c>
      <c r="F52" s="19"/>
    </row>
    <row r="53" spans="1:13" x14ac:dyDescent="0.25">
      <c r="B53" s="2">
        <v>5</v>
      </c>
      <c r="C53" s="18"/>
      <c r="D53" s="3">
        <f>ROUND(B53*C53,2)</f>
        <v>0</v>
      </c>
      <c r="E53" s="3">
        <f>ROUND(D53*1.23,2)</f>
        <v>0</v>
      </c>
    </row>
    <row r="55" spans="1:13" x14ac:dyDescent="0.25">
      <c r="A55" s="40" t="s">
        <v>20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32"/>
      <c r="M55" s="32"/>
    </row>
    <row r="56" spans="1:13" x14ac:dyDescent="0.25">
      <c r="B56" s="54" t="s">
        <v>6</v>
      </c>
      <c r="C56" s="54"/>
      <c r="D56" s="54"/>
      <c r="E56" s="54"/>
      <c r="F56" s="53"/>
      <c r="G56" s="53"/>
      <c r="H56" s="53"/>
    </row>
    <row r="57" spans="1:13" x14ac:dyDescent="0.25">
      <c r="B57" s="6" t="s">
        <v>22</v>
      </c>
      <c r="C57" s="22" t="s">
        <v>2</v>
      </c>
      <c r="D57" s="2" t="s">
        <v>3</v>
      </c>
      <c r="E57" s="2" t="s">
        <v>4</v>
      </c>
      <c r="F57" s="19"/>
    </row>
    <row r="58" spans="1:13" x14ac:dyDescent="0.25">
      <c r="B58" s="2">
        <v>5</v>
      </c>
      <c r="C58" s="18"/>
      <c r="D58" s="3">
        <f>ROUND(B58*C58,2)</f>
        <v>0</v>
      </c>
      <c r="E58" s="3">
        <f>ROUND(D58*1.08,2)</f>
        <v>0</v>
      </c>
    </row>
    <row r="59" spans="1:13" x14ac:dyDescent="0.25">
      <c r="B59" s="54" t="s">
        <v>7</v>
      </c>
      <c r="C59" s="54"/>
      <c r="D59" s="54"/>
      <c r="E59" s="54"/>
      <c r="F59" s="53"/>
      <c r="G59" s="53"/>
      <c r="H59" s="53"/>
    </row>
    <row r="60" spans="1:13" x14ac:dyDescent="0.25">
      <c r="B60" s="6"/>
      <c r="C60" s="22" t="s">
        <v>2</v>
      </c>
      <c r="D60" s="2" t="s">
        <v>3</v>
      </c>
      <c r="E60" s="2" t="s">
        <v>4</v>
      </c>
      <c r="F60" s="19"/>
    </row>
    <row r="61" spans="1:13" x14ac:dyDescent="0.25">
      <c r="B61" s="2">
        <v>2</v>
      </c>
      <c r="C61" s="18"/>
      <c r="D61" s="3">
        <f>B61*C61</f>
        <v>0</v>
      </c>
      <c r="E61" s="3">
        <f>ROUND(D61*1.23,2)</f>
        <v>0</v>
      </c>
    </row>
    <row r="63" spans="1:13" x14ac:dyDescent="0.25">
      <c r="A63" s="28" t="s">
        <v>9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x14ac:dyDescent="0.25">
      <c r="B64" s="54" t="s">
        <v>6</v>
      </c>
      <c r="C64" s="54"/>
      <c r="D64" s="54"/>
      <c r="E64" s="54"/>
      <c r="F64" s="53"/>
      <c r="G64" s="53"/>
      <c r="H64" s="53"/>
    </row>
    <row r="65" spans="1:13" x14ac:dyDescent="0.25">
      <c r="B65" s="6" t="s">
        <v>22</v>
      </c>
      <c r="C65" s="2" t="s">
        <v>2</v>
      </c>
      <c r="D65" s="2" t="s">
        <v>3</v>
      </c>
      <c r="E65" s="2" t="s">
        <v>4</v>
      </c>
      <c r="F65" s="19"/>
    </row>
    <row r="66" spans="1:13" x14ac:dyDescent="0.25">
      <c r="B66" s="2">
        <v>5</v>
      </c>
      <c r="C66" s="18"/>
      <c r="D66" s="3">
        <f>ROUND(B66*C66,2)</f>
        <v>0</v>
      </c>
      <c r="E66" s="3">
        <f>ROUND(D66*1.08,2)</f>
        <v>0</v>
      </c>
    </row>
    <row r="67" spans="1:13" x14ac:dyDescent="0.25">
      <c r="B67" s="54" t="s">
        <v>7</v>
      </c>
      <c r="C67" s="54"/>
      <c r="D67" s="54"/>
      <c r="E67" s="54"/>
      <c r="F67" s="53"/>
      <c r="G67" s="53"/>
      <c r="H67" s="53"/>
    </row>
    <row r="68" spans="1:13" x14ac:dyDescent="0.25">
      <c r="B68" s="6"/>
      <c r="C68" s="2" t="s">
        <v>2</v>
      </c>
      <c r="D68" s="2" t="s">
        <v>3</v>
      </c>
      <c r="E68" s="2" t="s">
        <v>4</v>
      </c>
      <c r="F68" s="19"/>
    </row>
    <row r="69" spans="1:13" x14ac:dyDescent="0.25">
      <c r="B69" s="2">
        <v>5</v>
      </c>
      <c r="C69" s="18"/>
      <c r="D69" s="3">
        <f>ROUND(B69*C69,2)</f>
        <v>0</v>
      </c>
      <c r="E69" s="3">
        <f>ROUND(D69*1.23,2)</f>
        <v>0</v>
      </c>
    </row>
    <row r="71" spans="1:13" x14ac:dyDescent="0.25">
      <c r="A71" s="28" t="s">
        <v>10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x14ac:dyDescent="0.25">
      <c r="B72" s="54" t="s">
        <v>6</v>
      </c>
      <c r="C72" s="54"/>
      <c r="D72" s="54"/>
      <c r="E72" s="54"/>
      <c r="F72" s="53"/>
      <c r="G72" s="53"/>
      <c r="H72" s="53"/>
    </row>
    <row r="73" spans="1:13" x14ac:dyDescent="0.25">
      <c r="B73" s="6" t="s">
        <v>22</v>
      </c>
      <c r="C73" s="2" t="s">
        <v>2</v>
      </c>
      <c r="D73" s="2" t="s">
        <v>3</v>
      </c>
      <c r="E73" s="2" t="s">
        <v>4</v>
      </c>
      <c r="F73" s="19"/>
    </row>
    <row r="74" spans="1:13" x14ac:dyDescent="0.25">
      <c r="B74" s="2">
        <v>1</v>
      </c>
      <c r="C74" s="18"/>
      <c r="D74" s="3">
        <f>ROUND(B74*C74,2)</f>
        <v>0</v>
      </c>
      <c r="E74" s="3">
        <f>ROUND(D74*1.08,2)</f>
        <v>0</v>
      </c>
    </row>
    <row r="75" spans="1:13" x14ac:dyDescent="0.25">
      <c r="B75" s="54" t="s">
        <v>7</v>
      </c>
      <c r="C75" s="54"/>
      <c r="D75" s="54"/>
      <c r="E75" s="54"/>
      <c r="F75" s="53"/>
      <c r="G75" s="53"/>
      <c r="H75" s="53"/>
    </row>
    <row r="76" spans="1:13" x14ac:dyDescent="0.25">
      <c r="B76" s="6"/>
      <c r="C76" s="2" t="s">
        <v>2</v>
      </c>
      <c r="D76" s="2" t="s">
        <v>3</v>
      </c>
      <c r="E76" s="2" t="s">
        <v>4</v>
      </c>
      <c r="F76" s="19"/>
    </row>
    <row r="77" spans="1:13" x14ac:dyDescent="0.25">
      <c r="B77" s="2">
        <v>1</v>
      </c>
      <c r="C77" s="18"/>
      <c r="D77" s="3">
        <f>ROUND(B77*C77,2)</f>
        <v>0</v>
      </c>
      <c r="E77" s="3">
        <f>ROUND(D77*1.23,2)</f>
        <v>0</v>
      </c>
    </row>
    <row r="79" spans="1:13" x14ac:dyDescent="0.25">
      <c r="A79" s="28" t="s">
        <v>11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x14ac:dyDescent="0.25">
      <c r="B80" s="54" t="s">
        <v>6</v>
      </c>
      <c r="C80" s="54"/>
      <c r="D80" s="54"/>
      <c r="E80" s="54"/>
      <c r="F80" s="53"/>
      <c r="G80" s="53"/>
      <c r="H80" s="53"/>
    </row>
    <row r="81" spans="2:11" x14ac:dyDescent="0.25">
      <c r="B81" s="6" t="s">
        <v>22</v>
      </c>
      <c r="C81" s="2" t="s">
        <v>2</v>
      </c>
      <c r="D81" s="2" t="s">
        <v>3</v>
      </c>
      <c r="E81" s="2" t="s">
        <v>4</v>
      </c>
      <c r="F81" s="19"/>
    </row>
    <row r="82" spans="2:11" x14ac:dyDescent="0.25">
      <c r="B82" s="2">
        <v>1</v>
      </c>
      <c r="C82" s="18"/>
      <c r="D82" s="3">
        <f>ROUND(B82*C82,2)</f>
        <v>0</v>
      </c>
      <c r="E82" s="3">
        <f>ROUND(D82*1.08,2)</f>
        <v>0</v>
      </c>
    </row>
    <row r="83" spans="2:11" x14ac:dyDescent="0.25">
      <c r="B83" s="54" t="s">
        <v>7</v>
      </c>
      <c r="C83" s="54"/>
      <c r="D83" s="54"/>
      <c r="E83" s="54"/>
      <c r="F83" s="53"/>
      <c r="G83" s="53"/>
      <c r="H83" s="53"/>
    </row>
    <row r="84" spans="2:11" x14ac:dyDescent="0.25">
      <c r="B84" s="6"/>
      <c r="C84" s="2" t="s">
        <v>2</v>
      </c>
      <c r="D84" s="2" t="s">
        <v>3</v>
      </c>
      <c r="E84" s="2" t="s">
        <v>4</v>
      </c>
      <c r="F84" s="19"/>
    </row>
    <row r="85" spans="2:11" x14ac:dyDescent="0.25">
      <c r="B85" s="2">
        <v>1</v>
      </c>
      <c r="C85" s="18"/>
      <c r="D85" s="3">
        <f>ROUND(B85*C85,2)</f>
        <v>0</v>
      </c>
      <c r="E85" s="3">
        <f>ROUND(D85*1.23,2)</f>
        <v>0</v>
      </c>
    </row>
    <row r="87" spans="2:11" s="33" customFormat="1" ht="18.75" x14ac:dyDescent="0.3">
      <c r="B87" s="55" t="s">
        <v>37</v>
      </c>
      <c r="C87" s="56"/>
      <c r="D87" s="37">
        <f>G13+D17+D21+D25+D29+D33+D37+D42+D45+D50+D53+D58+D61+D66+D69+D74+D77+D82+D85</f>
        <v>0</v>
      </c>
      <c r="E87" s="35"/>
      <c r="H87" s="52"/>
      <c r="I87" s="52"/>
      <c r="J87" s="36"/>
      <c r="K87" s="36"/>
    </row>
    <row r="88" spans="2:11" s="33" customFormat="1" ht="18.75" x14ac:dyDescent="0.3">
      <c r="B88" s="55" t="s">
        <v>38</v>
      </c>
      <c r="C88" s="56"/>
      <c r="D88" s="37">
        <f>H13+E17+E21+E25+E29+E33+E37+E42+E45+E50+E53+E58+E61+E66+E69+E74+E77+E82+E85</f>
        <v>0</v>
      </c>
      <c r="E88" s="35"/>
      <c r="I88" s="34"/>
      <c r="J88" s="34"/>
      <c r="K88" s="34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53"/>
      <c r="I91" s="53"/>
      <c r="J91" s="23"/>
      <c r="K91" s="23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8">
    <mergeCell ref="B40:H40"/>
    <mergeCell ref="B43:H43"/>
    <mergeCell ref="B48:H48"/>
    <mergeCell ref="B51:H51"/>
    <mergeCell ref="B56:H56"/>
    <mergeCell ref="A55:K55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87:C87"/>
    <mergeCell ref="B88:C88"/>
    <mergeCell ref="A2:K2"/>
    <mergeCell ref="E5:G5"/>
    <mergeCell ref="H5:I5"/>
    <mergeCell ref="J5:K5"/>
    <mergeCell ref="B12:D13"/>
    <mergeCell ref="A15:K15"/>
    <mergeCell ref="A19:K19"/>
    <mergeCell ref="A23:K23"/>
    <mergeCell ref="A31:K31"/>
    <mergeCell ref="A35:K35"/>
    <mergeCell ref="A27:K27"/>
  </mergeCells>
  <pageMargins left="0.7" right="0.7" top="0.75" bottom="0.75" header="0.3" footer="0.3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III-ADM-3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2025-05-26T07:55:31Z</cp:lastPrinted>
  <dcterms:created xsi:type="dcterms:W3CDTF">2019-01-26T18:02:23Z</dcterms:created>
  <dcterms:modified xsi:type="dcterms:W3CDTF">2025-06-04T06:11:15Z</dcterms:modified>
</cp:coreProperties>
</file>