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Zamowienia\Desktop\Ewciaaa\3. PRZETARGI\PRZETARGI 2025\NZ.261.25.2025 UNIA jednorazówka - 10 zad - Ania Edyta Lidia P.F\3. SWZ z załącznikami\Do publikacji\"/>
    </mc:Choice>
  </mc:AlternateContent>
  <xr:revisionPtr revIDLastSave="0" documentId="13_ncr:1_{5B7D6FDD-3FAB-4470-B8E0-0F736D464E67}" xr6:coauthVersionLast="47" xr6:coauthVersionMax="47" xr10:uidLastSave="{00000000-0000-0000-0000-000000000000}"/>
  <bookViews>
    <workbookView xWindow="28680" yWindow="-120" windowWidth="29040" windowHeight="15720" tabRatio="500" xr2:uid="{00000000-000D-0000-FFFF-FFFF00000000}"/>
  </bookViews>
  <sheets>
    <sheet name="1" sheetId="1" r:id="rId1"/>
    <sheet name="2" sheetId="3" r:id="rId2"/>
    <sheet name="3" sheetId="2" r:id="rId3"/>
    <sheet name="4" sheetId="4" r:id="rId4"/>
    <sheet name="5" sheetId="5" r:id="rId5"/>
    <sheet name="6" sheetId="6" r:id="rId6"/>
    <sheet name="7" sheetId="7" r:id="rId7"/>
    <sheet name="8" sheetId="8" r:id="rId8"/>
    <sheet name="9" sheetId="9" r:id="rId9"/>
    <sheet name="10" sheetId="10" r:id="rId10"/>
  </sheets>
  <definedNames>
    <definedName name="_xlnm.Print_Area" localSheetId="0">'1'!$A$1:$J$40</definedName>
    <definedName name="_xlnm.Print_Area" localSheetId="9">'10'!$A$1:$J$20</definedName>
    <definedName name="_xlnm.Print_Area" localSheetId="1">'2'!$A$1:$J$23</definedName>
    <definedName name="_xlnm.Print_Area" localSheetId="2">'3'!$A$1:$J$29</definedName>
    <definedName name="_xlnm.Print_Area" localSheetId="3">'4'!$A$1:$J$17</definedName>
    <definedName name="_xlnm.Print_Area" localSheetId="4">'5'!$A$1:$J$34</definedName>
    <definedName name="_xlnm.Print_Area" localSheetId="5">'6'!$A$1:$J$18</definedName>
    <definedName name="_xlnm.Print_Area" localSheetId="6">'7'!$A$1:$J$30</definedName>
    <definedName name="_xlnm.Print_Area" localSheetId="7">'8'!$A$1:$J$17</definedName>
    <definedName name="_xlnm.Print_Area" localSheetId="8">'9'!$A$1:$J$15</definedName>
  </definedNames>
  <calcPr calcId="191029" iterateDelta="1E-4"/>
</workbook>
</file>

<file path=xl/calcChain.xml><?xml version="1.0" encoding="utf-8"?>
<calcChain xmlns="http://schemas.openxmlformats.org/spreadsheetml/2006/main">
  <c r="F14" i="10" l="1"/>
  <c r="H14" i="10" s="1"/>
  <c r="I14" i="10" s="1"/>
  <c r="F15" i="10"/>
  <c r="H15" i="10" s="1"/>
  <c r="I15" i="10" s="1"/>
  <c r="F16" i="10"/>
  <c r="H16" i="10" s="1"/>
  <c r="I16" i="10" s="1"/>
  <c r="F17" i="10"/>
  <c r="H17" i="10" s="1"/>
  <c r="I17" i="10" s="1"/>
  <c r="F13" i="10"/>
  <c r="H13" i="10" s="1"/>
  <c r="I13" i="10" s="1"/>
  <c r="H12" i="9"/>
  <c r="I12" i="9" s="1"/>
  <c r="F12" i="9"/>
  <c r="F14" i="8"/>
  <c r="H14" i="8" s="1"/>
  <c r="I14" i="8" s="1"/>
  <c r="F15" i="8"/>
  <c r="H15" i="8" s="1"/>
  <c r="I15" i="8" s="1"/>
  <c r="F16" i="8"/>
  <c r="H16" i="8" s="1"/>
  <c r="I16" i="8" s="1"/>
  <c r="F13" i="8"/>
  <c r="F14" i="7"/>
  <c r="H14" i="7" s="1"/>
  <c r="I14" i="7" s="1"/>
  <c r="F15" i="7"/>
  <c r="H15" i="7" s="1"/>
  <c r="I15" i="7" s="1"/>
  <c r="F16" i="7"/>
  <c r="H16" i="7" s="1"/>
  <c r="I16" i="7" s="1"/>
  <c r="F17" i="7"/>
  <c r="H17" i="7" s="1"/>
  <c r="I17" i="7" s="1"/>
  <c r="F18" i="7"/>
  <c r="H18" i="7" s="1"/>
  <c r="I18" i="7" s="1"/>
  <c r="F19" i="7"/>
  <c r="H19" i="7" s="1"/>
  <c r="I19" i="7" s="1"/>
  <c r="F20" i="7"/>
  <c r="H20" i="7" s="1"/>
  <c r="I20" i="7" s="1"/>
  <c r="F21" i="7"/>
  <c r="H21" i="7" s="1"/>
  <c r="I21" i="7" s="1"/>
  <c r="F22" i="7"/>
  <c r="H22" i="7" s="1"/>
  <c r="I22" i="7" s="1"/>
  <c r="F23" i="7"/>
  <c r="H23" i="7" s="1"/>
  <c r="I23" i="7" s="1"/>
  <c r="F24" i="7"/>
  <c r="H24" i="7" s="1"/>
  <c r="I24" i="7" s="1"/>
  <c r="F25" i="7"/>
  <c r="H25" i="7" s="1"/>
  <c r="I25" i="7" s="1"/>
  <c r="F26" i="7"/>
  <c r="H26" i="7" s="1"/>
  <c r="I26" i="7" s="1"/>
  <c r="F27" i="7"/>
  <c r="H27" i="7" s="1"/>
  <c r="I27" i="7" s="1"/>
  <c r="F28" i="7"/>
  <c r="H28" i="7" s="1"/>
  <c r="I28" i="7" s="1"/>
  <c r="F13" i="7"/>
  <c r="H13" i="7" s="1"/>
  <c r="I13" i="7" s="1"/>
  <c r="F13" i="6"/>
  <c r="H13" i="6" s="1"/>
  <c r="F14" i="6"/>
  <c r="H14" i="6" s="1"/>
  <c r="I14" i="6" s="1"/>
  <c r="F15" i="6"/>
  <c r="H15" i="6" s="1"/>
  <c r="I15" i="6" s="1"/>
  <c r="F16" i="5"/>
  <c r="H16" i="5" s="1"/>
  <c r="I16" i="5" s="1"/>
  <c r="F15" i="5"/>
  <c r="H14" i="4"/>
  <c r="I14" i="4" s="1"/>
  <c r="F14" i="4"/>
  <c r="F13" i="4"/>
  <c r="F15" i="4" s="1"/>
  <c r="F18" i="2"/>
  <c r="H18" i="2" s="1"/>
  <c r="I18" i="2" s="1"/>
  <c r="H15" i="2"/>
  <c r="I15" i="2" s="1"/>
  <c r="H28" i="2"/>
  <c r="I28" i="2" s="1"/>
  <c r="F13" i="2"/>
  <c r="H13" i="2" s="1"/>
  <c r="I13" i="2" s="1"/>
  <c r="F14" i="2"/>
  <c r="H14" i="2" s="1"/>
  <c r="I14" i="2" s="1"/>
  <c r="F15" i="2"/>
  <c r="F16" i="2"/>
  <c r="H16" i="2" s="1"/>
  <c r="I16" i="2" s="1"/>
  <c r="F17" i="2"/>
  <c r="H17" i="2" s="1"/>
  <c r="I17" i="2" s="1"/>
  <c r="F19" i="2"/>
  <c r="H19" i="2" s="1"/>
  <c r="I19" i="2" s="1"/>
  <c r="F20" i="2"/>
  <c r="H20" i="2" s="1"/>
  <c r="I20" i="2" s="1"/>
  <c r="F21" i="2"/>
  <c r="H21" i="2" s="1"/>
  <c r="I21" i="2" s="1"/>
  <c r="F22" i="2"/>
  <c r="H22" i="2" s="1"/>
  <c r="I22" i="2" s="1"/>
  <c r="F23" i="2"/>
  <c r="H23" i="2" s="1"/>
  <c r="I23" i="2" s="1"/>
  <c r="F24" i="2"/>
  <c r="H24" i="2" s="1"/>
  <c r="I24" i="2" s="1"/>
  <c r="F25" i="2"/>
  <c r="H25" i="2" s="1"/>
  <c r="I25" i="2" s="1"/>
  <c r="F26" i="2"/>
  <c r="H26" i="2" s="1"/>
  <c r="I26" i="2" s="1"/>
  <c r="F27" i="2"/>
  <c r="H27" i="2" s="1"/>
  <c r="I27" i="2" s="1"/>
  <c r="F28" i="2"/>
  <c r="F12" i="2"/>
  <c r="F19" i="3"/>
  <c r="F18" i="3"/>
  <c r="H18" i="3" s="1"/>
  <c r="I18" i="3" s="1"/>
  <c r="F13" i="3"/>
  <c r="H13" i="3" s="1"/>
  <c r="F29" i="2" l="1"/>
  <c r="H16" i="6"/>
  <c r="I13" i="6"/>
  <c r="F16" i="6"/>
  <c r="F17" i="8"/>
  <c r="H13" i="8"/>
  <c r="F17" i="5"/>
  <c r="H15" i="5"/>
  <c r="H13" i="4"/>
  <c r="H12" i="2"/>
  <c r="I12" i="2" s="1"/>
  <c r="F20" i="3"/>
  <c r="I13" i="3"/>
  <c r="H19" i="3"/>
  <c r="I19" i="3" s="1"/>
  <c r="H17" i="8" l="1"/>
  <c r="I13" i="8"/>
  <c r="I15" i="5"/>
  <c r="H17" i="5"/>
  <c r="H15" i="4"/>
  <c r="I13" i="4"/>
  <c r="H29" i="2"/>
  <c r="H20" i="3"/>
  <c r="H19" i="1"/>
  <c r="I19" i="1" s="1"/>
  <c r="H23" i="1"/>
  <c r="I23" i="1" s="1"/>
  <c r="H24" i="1"/>
  <c r="I24" i="1" s="1"/>
  <c r="H35" i="1"/>
  <c r="I35" i="1" s="1"/>
  <c r="F14" i="1"/>
  <c r="H14" i="1" s="1"/>
  <c r="I14" i="1" s="1"/>
  <c r="F15" i="1"/>
  <c r="H15" i="1" s="1"/>
  <c r="I15" i="1" s="1"/>
  <c r="F16" i="1"/>
  <c r="H16" i="1" s="1"/>
  <c r="I16" i="1" s="1"/>
  <c r="F17" i="1"/>
  <c r="H17" i="1" s="1"/>
  <c r="I17" i="1" s="1"/>
  <c r="F18" i="1"/>
  <c r="H18" i="1" s="1"/>
  <c r="I18" i="1" s="1"/>
  <c r="F19" i="1"/>
  <c r="F20" i="1"/>
  <c r="H20" i="1" s="1"/>
  <c r="I20" i="1" s="1"/>
  <c r="F21" i="1"/>
  <c r="H21" i="1" s="1"/>
  <c r="I21" i="1" s="1"/>
  <c r="F22" i="1"/>
  <c r="H22" i="1" s="1"/>
  <c r="I22" i="1" s="1"/>
  <c r="F23" i="1"/>
  <c r="F24" i="1"/>
  <c r="F25" i="1"/>
  <c r="H25" i="1" s="1"/>
  <c r="I25" i="1" s="1"/>
  <c r="F26" i="1"/>
  <c r="H26" i="1" s="1"/>
  <c r="I26" i="1" s="1"/>
  <c r="F27" i="1"/>
  <c r="H27" i="1" s="1"/>
  <c r="I27" i="1" s="1"/>
  <c r="F28" i="1"/>
  <c r="H28" i="1" s="1"/>
  <c r="I28" i="1" s="1"/>
  <c r="F29" i="1"/>
  <c r="H29" i="1" s="1"/>
  <c r="I29" i="1" s="1"/>
  <c r="F30" i="1"/>
  <c r="H30" i="1" s="1"/>
  <c r="I30" i="1" s="1"/>
  <c r="F31" i="1"/>
  <c r="H31" i="1" s="1"/>
  <c r="I31" i="1" s="1"/>
  <c r="F32" i="1"/>
  <c r="H32" i="1" s="1"/>
  <c r="I32" i="1" s="1"/>
  <c r="F33" i="1"/>
  <c r="H33" i="1" s="1"/>
  <c r="I33" i="1" s="1"/>
  <c r="F34" i="1"/>
  <c r="H34" i="1" s="1"/>
  <c r="I34" i="1" s="1"/>
  <c r="F35" i="1"/>
  <c r="F13" i="1"/>
  <c r="H13" i="1" s="1"/>
  <c r="I13" i="1" s="1"/>
  <c r="F36" i="1" l="1"/>
  <c r="F18" i="10" l="1"/>
  <c r="H18" i="10" l="1"/>
  <c r="F13" i="9" l="1"/>
  <c r="F14" i="9" l="1"/>
  <c r="H13" i="9"/>
  <c r="F29" i="7"/>
  <c r="I13" i="9" l="1"/>
  <c r="H14" i="9"/>
  <c r="H29" i="7"/>
  <c r="H36" i="1" l="1"/>
</calcChain>
</file>

<file path=xl/sharedStrings.xml><?xml version="1.0" encoding="utf-8"?>
<sst xmlns="http://schemas.openxmlformats.org/spreadsheetml/2006/main" count="407" uniqueCount="194">
  <si>
    <t>Lp.</t>
  </si>
  <si>
    <t>Przedmiot  zamówienia</t>
  </si>
  <si>
    <t>Jednostka miary</t>
  </si>
  <si>
    <t>Stawka     VAT (%)</t>
  </si>
  <si>
    <t>Razem
Netto:</t>
  </si>
  <si>
    <t>Razem
Brutto:</t>
  </si>
  <si>
    <t>1.</t>
  </si>
  <si>
    <t>2.</t>
  </si>
  <si>
    <t>3.</t>
  </si>
  <si>
    <t>4.</t>
  </si>
  <si>
    <t>Wartość brutto (zł) 8=6+7</t>
  </si>
  <si>
    <t>Cena jednostkowa brutto               9=8/4</t>
  </si>
  <si>
    <t>15.</t>
  </si>
  <si>
    <t>14.</t>
  </si>
  <si>
    <t>13.</t>
  </si>
  <si>
    <t>12.</t>
  </si>
  <si>
    <t>11.</t>
  </si>
  <si>
    <t>10.</t>
  </si>
  <si>
    <t>9.</t>
  </si>
  <si>
    <t>8.</t>
  </si>
  <si>
    <t>7.</t>
  </si>
  <si>
    <t>6.</t>
  </si>
  <si>
    <t>5.</t>
  </si>
  <si>
    <t>16.</t>
  </si>
  <si>
    <t>17.</t>
  </si>
  <si>
    <t>szt.</t>
  </si>
  <si>
    <t>18.</t>
  </si>
  <si>
    <t>19.</t>
  </si>
  <si>
    <t>20.</t>
  </si>
  <si>
    <t>21.</t>
  </si>
  <si>
    <t>22.</t>
  </si>
  <si>
    <t>23.</t>
  </si>
  <si>
    <t>Jednorazowy układ oddechowy kompatybilny z posiadanym przez Zamawiającego respiratorem Babylog VN6000.</t>
  </si>
  <si>
    <t>Czapeczki do umocowania Aparatu do wsparcia oddychania w 3 rozmiarach S, M, L, do wyboru przez Zamawiającego.</t>
  </si>
  <si>
    <t>Kaniula nosowa do układu oddechowego do wsparcia oddychania w 3 rozmiarach S, M, L, do wyboru przez Zamawiającego.</t>
  </si>
  <si>
    <t>Maska nosowa w 3 rozmiarach S, M, L, do wyboru przez Zamawiającego.</t>
  </si>
  <si>
    <t>Czujnik przepływu – wielorazowy</t>
  </si>
  <si>
    <t>Wkład do noworodkowego czujnika przepływu.</t>
  </si>
  <si>
    <t>Maska jednorazowa do resuscytacji w 3 rozmiarach „0”, „1”, „2”, do wyboru przez Zamawiającego.</t>
  </si>
  <si>
    <t>Maska silikonowa, wielokrotnego użytku,
rozmiar 0, dla noworodków</t>
  </si>
  <si>
    <t>Filtr do zbiornika ssaka.</t>
  </si>
  <si>
    <t>Zbiornik do ssaka.</t>
  </si>
  <si>
    <t>Neonatologiczne płucko testowe -  wielorazowe.</t>
  </si>
  <si>
    <t>Przewód do noworodkowego czujnika przepływu do respiratora Babylog.</t>
  </si>
  <si>
    <t xml:space="preserve">Filtr powietrza wlotowego do inkubatora firmy Draeger, wielokrotnego użytku. </t>
  </si>
  <si>
    <t xml:space="preserve">Czujnik do pomiaru ciśnienia metodą bezpośrednią – pojedynczy, sterylny, jednokrotnego użytku:
- długość linii płuczącej 150 cm (+/- 5 cm),
- biureta jest wyposażona w system zabezpieczający przed zapowietrzeniem (szpikulec w biurecie z trzema otworami) przetworniki do krwawego pomiaru ciśnienia o częstotliwości własnej samego przetwornika  ≥ 200 Hz
- błąd pomiaru przetwornika (nieliniowość i histereza) do 1,5%,
- odpowiednie oznaczenie drenów – kolorystyczne oznakowanie linii lub kraników,
- system przepłukiwania uruchamaiany wielokierunkowo przez pociągnięcie za niebieski wypustek,
Połączenie przetwornika z kablem łączącym z monitorem, bezpinowe, chroniące przed zalaniem (wodoodporne),
- przetwornik zawiera osobny port do testowania poprawności działania systemu: linia z przetwornikiem/ kabel sygnałowy/monitor.
</t>
  </si>
  <si>
    <t>TABELA NR 1</t>
  </si>
  <si>
    <t>zestaw</t>
  </si>
  <si>
    <t xml:space="preserve">Wymagania eksploatacyjno - techniczne i jakościowe </t>
  </si>
  <si>
    <t>Zamawiający wymaga instalacji i uruchomienia sprzętu.</t>
  </si>
  <si>
    <t>Okres gwarancji  min. 24 miesiące.</t>
  </si>
  <si>
    <t>Wykonanie przeglądów serwisowych – wg zaleceń producenta - w trakcie trwania gwarancji (w tym jeden w ostatnim miesiącu gwarancji) .</t>
  </si>
  <si>
    <t>Wraz z dostarczonym sprzętem Wykonawca przekaże Instrukcję obsługi w języku polskim w wersji papierowej i elektronicznej, paszport techniczny, kartę gwarancyjną oraz wykaz podmiotów upoważnionych przez producenta lub autoryzowanego przedstawiciela do wykonywania napraw i przeglądów.</t>
  </si>
  <si>
    <t>Szkolenie personelu medycznego w zakresie eksploatacji i obsługi aparatu w miejscu instalacji.</t>
  </si>
  <si>
    <t xml:space="preserve">     Załącznik nr 2 do SWZ          </t>
  </si>
  <si>
    <t xml:space="preserve">     Załącznik nr 1 do umowy nr NZ.261.25.1.2025          </t>
  </si>
  <si>
    <t>Formularz cenowo-techniczny - Zadanie 1</t>
  </si>
  <si>
    <r>
      <t xml:space="preserve">1. Przedmiotem zamówienia są </t>
    </r>
    <r>
      <rPr>
        <b/>
        <sz val="12"/>
        <rFont val="Calibri"/>
        <family val="2"/>
        <charset val="238"/>
        <scheme val="minor"/>
      </rPr>
      <t>sukcesywne dostawy rurek intubacyjnych, rurek tracheostomijnych, rurek oskrzelowych, rurek ustno – gardłowych oraz nosowo-gardłowych, prowadnic do rurek intubacyjnych</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t>
    </r>
    <r>
      <rPr>
        <b/>
        <sz val="12"/>
        <rFont val="Calibri"/>
        <family val="2"/>
        <charset val="238"/>
        <scheme val="minor"/>
      </rPr>
      <t xml:space="preserve"> na adres e-mail: ………………………………….* . </t>
    </r>
    <r>
      <rPr>
        <sz val="12"/>
        <rFont val="Calibri"/>
        <family val="2"/>
        <charset val="238"/>
        <scheme val="minor"/>
      </rPr>
      <t xml:space="preserve">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 wypełnia Wykonawca    </t>
    </r>
    <r>
      <rPr>
        <sz val="12"/>
        <rFont val="Calibri"/>
        <family val="2"/>
        <charset val="238"/>
        <scheme val="minor"/>
      </rPr>
      <t xml:space="preserve">                     </t>
    </r>
  </si>
  <si>
    <t xml:space="preserve">Pasek mocujący do rurek intubacyjnych z wygodnym systemem zapinania (na rzep) dla dzieci i dorosłych.
</t>
  </si>
  <si>
    <t xml:space="preserve">Pasek mocujący do rurek tracheostomijnych z wygodnym systemem zapinania i  regulacją długości (na rzep) dla dzieci i dorosłych.
</t>
  </si>
  <si>
    <t xml:space="preserve">Rurki intubacyjne  kształtowe, nosowe z mankietem, jednokrotnego użytku, sterylne, wykonane z miękkiego elastycznego PVC, przezroczyste, silikonowane, wygięte na czoło, w rozmiarach: 5,0; 5,5; 6,0; 6,5; 7,0; 7,5
</t>
  </si>
  <si>
    <t>Stawka   
VAT (%)</t>
  </si>
  <si>
    <t>Ilość</t>
  </si>
  <si>
    <t>Wartość 
brutto (zł)
8=6+7</t>
  </si>
  <si>
    <t>Wartość 
netto (zł)
6=4x5</t>
  </si>
  <si>
    <t>Cena jednostkowa brutto (zł)
9=8/4</t>
  </si>
  <si>
    <t>PRODUCENT, Nazwa własna lub inne określenie identyfikujące wyrób w sposób jednoznaczny, np. numer katalogowy. Wielkość opakowania handlowego.</t>
  </si>
  <si>
    <t>Stawka 
VAT (%)</t>
  </si>
  <si>
    <t>Wartość 
netto (zł) 
6=4x5</t>
  </si>
  <si>
    <t>Wartość 
brutto (zł) 
8=6+7</t>
  </si>
  <si>
    <t>Cena jednostkowa brutto (zł)
 9=8/4</t>
  </si>
  <si>
    <t xml:space="preserve">Czujnik do ciągłego pomiaru rzutu serca na podstawie analizy fali tętna, sterylny, jednokrotnego użytku:
- czujnik o częstotliwości własnej ≥ 200 Hz z systemem płuczącym w postaci wielokierunkowego wypustka, 
- linii płuczącej min 150 cm (+/- 5 cm),
- linii tętniczej min 210 cm, z dwoma kranikami,
- szybkość przepływu w urządzeniu płuczącym przy ciśnieniu w worku i.v. do 300 mmHg – 3 ml/godzinę,
- brak konieczności kalibracji czujnika,
- dwóch kraników trójdrożnych,
- dwóch niezależnych gniazd sygnału ciśnienia w czujniku,
- połączenia gniazd sygnału ciśnienia- bezpinowe,
- zestaw musi posiadać wyjście na monitor przyłożkowy z sygnałem inwazyjnego ciśnienia,
- prostolinijny przepływ przez czujnik,
- wymóg prezentacji zapisu ciśnienia krwawego na monitorze przyłóżkowym, 
Zestaw musi być kompatybilny z posiadanym przez zamawiającego monitorem VIGILEO firmy Edwards Lifesciences
</t>
  </si>
  <si>
    <t xml:space="preserve">     Załącznik nr 3 do SWZ          </t>
  </si>
  <si>
    <t xml:space="preserve">     Załącznik nr 1 do umowy nr NZ.261.25.2.2025          </t>
  </si>
  <si>
    <t>Formularz cenowo-techniczny - Zadanie 2</t>
  </si>
  <si>
    <r>
      <t xml:space="preserve">1. Przedmiotem zamówienia są </t>
    </r>
    <r>
      <rPr>
        <b/>
        <sz val="12"/>
        <rFont val="Calibri"/>
        <family val="2"/>
        <charset val="238"/>
        <scheme val="minor"/>
      </rPr>
      <t>sukcesywne dostawy czujników do pomiaru rzutu serca, czujników do parametrów hemodynamicznych oraz czujników do pomiaru ciśnienia</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wypełnia Wykonawca</t>
    </r>
  </si>
  <si>
    <t>PRODUCENT, Nazwa własna lub inne określenie identyfikujące wyrób w sposób jednoznaczny, np. numer katalogowy; Wielkość opakowania handlowego</t>
  </si>
  <si>
    <r>
      <t xml:space="preserve">1. Przedmiotem zamówienia są sukcesywne dostawy sprzętu kompatybilnego z posiadanym przez zamawiającego respiratorem Babylog VN6000 i inkubatorem firmy Draeger, zwanych dalej wyrobami.
2. Wykonawca gwarantuje, że wszystkie wyroby objęte zamówieniem spełniać będą wszystkie - wskazane w niniejszym załączniku – wymagania eksploatacyjno - techniczne oraz jakościowe.
3.Dostarczane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 wypełnia Wykonawca        </t>
    </r>
    <r>
      <rPr>
        <sz val="12"/>
        <rFont val="Calibri"/>
        <family val="2"/>
        <charset val="238"/>
        <scheme val="minor"/>
      </rPr>
      <t xml:space="preserve">                   </t>
    </r>
  </si>
  <si>
    <t>PRODUCENT, Nazwa własna lub inne określenie identyfikujące wyrób w sposób jednoznaczny, np. numer katalogowy. Wielkość opakowania handlowego</t>
  </si>
  <si>
    <t xml:space="preserve">Ilość </t>
  </si>
  <si>
    <t xml:space="preserve">     Załącznik nr 4 do SWZ          </t>
  </si>
  <si>
    <t xml:space="preserve">     Załącznik nr 1 do umowy nr NZ.261.25.3.2025          </t>
  </si>
  <si>
    <t>Formularz cenowo-techniczny - Zadanie 3</t>
  </si>
  <si>
    <t>Formularz cenowo-techniczny - Zadanie 4</t>
  </si>
  <si>
    <t xml:space="preserve">     Załącznik nr 1 do umowy nr NZ.261.25.4.2025          </t>
  </si>
  <si>
    <t xml:space="preserve">     Załącznik nr 5 do SWZ          </t>
  </si>
  <si>
    <t>Stawka
 VAT (%)</t>
  </si>
  <si>
    <t>Cena 
jednostkowa netto (zł)</t>
  </si>
  <si>
    <r>
      <t xml:space="preserve">1. Przedmiotem zamówienia są </t>
    </r>
    <r>
      <rPr>
        <b/>
        <sz val="12"/>
        <rFont val="Calibri"/>
        <family val="2"/>
        <charset val="238"/>
        <scheme val="minor"/>
      </rPr>
      <t>sukcesywne dostawy butli Redona do wysokociśnieniowego drenażu ran pooperacyjnych</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 xml:space="preserve">w terminie do …...* dni roboczych </t>
    </r>
    <r>
      <rPr>
        <sz val="12"/>
        <rFont val="Calibri"/>
        <family val="2"/>
        <charset val="238"/>
        <scheme val="minor"/>
      </rPr>
      <t>od daty przesłania zamówienia za pośrednictwem poczty elektronicznej</t>
    </r>
    <r>
      <rPr>
        <b/>
        <sz val="12"/>
        <rFont val="Calibri"/>
        <family val="2"/>
        <charset val="238"/>
        <scheme val="minor"/>
      </rPr>
      <t xml:space="preserve"> 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*wypełnia Wykonawca    </t>
    </r>
    <r>
      <rPr>
        <sz val="12"/>
        <rFont val="Calibri"/>
        <family val="2"/>
        <charset val="238"/>
        <scheme val="minor"/>
      </rPr>
      <t xml:space="preserve">                      </t>
    </r>
  </si>
  <si>
    <t>Formularz cenowo-techniczny - Zadanie 5</t>
  </si>
  <si>
    <t xml:space="preserve">     Załącznik nr 1 do umowy nr NZ.261.25.5.2025          </t>
  </si>
  <si>
    <t xml:space="preserve">     Załącznik nr 6 do SWZ          </t>
  </si>
  <si>
    <t xml:space="preserve">   Cena 
jednostkowa 
netto (zł)
</t>
  </si>
  <si>
    <t>Wartość
brutto (zł)
8=6+7</t>
  </si>
  <si>
    <t xml:space="preserve">Zestaw do gastroskopii składający się z:
a. Platforma medyczna do endoskopów kompatybilna z bronchoskopami oraz gastroskopami Ambu aScope 5 Broncho posiadanymi przez Zamawiającego.
b. Hybrydowy przewód irygacyjny do gastroskopu 60 szt.
c. Pompa płucząca do irygacji.
d. Wózek medyczny.
</t>
  </si>
  <si>
    <t xml:space="preserve">Gastroskop jednorazowy dla jednego pacjenta, sterylny, pole widzenia 140°, głębia ostrości 3-100  mm, długość części roboczej  103 cm, oświetlenie LED – 2 diody, maksymalna średnica części roboczej wprowadzanej do przewodu pokarmowego: 12 mm, minimalna średnica wewnętrzna kanału roboczego części roboczej wprowadzanej do przewodu pokarmowego: 4.2 mm, możliwość manipulacji sekcją giętą części roboczej: góra: 210°, dół: 120°, lewo: 100°, prawo: 100, kompatybilny z platformą medyczną z poz. 1 a.
</t>
  </si>
  <si>
    <t xml:space="preserve">   Cena 
jednostkowa 
netto (zł)</t>
  </si>
  <si>
    <t xml:space="preserve">Platforma medyczna do endoskopów: obraz Full HD, rozdzielczość obrazu 1920 x 1080 pikseli, typ ekranu: 12,8” kolorowy TFT LCD, wbudowana pojemność przechowywania 128 GB, możliwość podłączenia się do systemem PACS poprzez DICOM, możliwość przesyłania obrazu na zewnętrzny monitor za pomocą DVI i SDI, możliwość konfigurowania przycisków endoskopu z poziomu oprogramowania monitora, rok produkcji: nie starszy niż 2024.
</t>
  </si>
  <si>
    <t xml:space="preserve">Wózek medyczny: z uchwytem na monitor z tabeli nr 1 poz.1a, z uchwytem na endoskop z regulacją wysokości, szyna medyczna do mocowania akcesoriów, 2 uchwty na butle z gazami medycznymi, 4 półki, podstawa z czterema blokowanymi podwójnymi kółkami obrotowymi.
</t>
  </si>
  <si>
    <t xml:space="preserve">Oferowany sprzęt medyczny musi być kompletny, kompatybilny z akcesoriami, fabrycznie nowe, gotowe do użycia zgodnie z jego przeznaczeniem.
</t>
  </si>
  <si>
    <t xml:space="preserve">     Załącznik nr 7 do SWZ          </t>
  </si>
  <si>
    <t xml:space="preserve">     Załącznik nr 1 do umowy nr NZ.261.25.6.2025          </t>
  </si>
  <si>
    <t>Formularz cenowo-techniczny - Zadanie 6</t>
  </si>
  <si>
    <r>
      <t xml:space="preserve">1. Przedmiotem zamówienia są </t>
    </r>
    <r>
      <rPr>
        <b/>
        <sz val="12"/>
        <rFont val="Calibri"/>
        <family val="2"/>
        <charset val="238"/>
        <scheme val="minor"/>
      </rPr>
      <t>sukcesywne dostawy bronchoskopów kompatybilnych z posiadanymi przez Zamawiajacego monitorami Ambu aView i Ambu aView 2 Advance</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24 miesiące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 xml:space="preserve">na adres e-mail: ………………………………………* </t>
    </r>
    <r>
      <rPr>
        <sz val="12"/>
        <rFont val="Calibri"/>
        <family val="2"/>
        <charset val="238"/>
        <scheme val="minor"/>
      </rPr>
      <t xml:space="preserve">.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*wypełnia Wykonawca        </t>
    </r>
    <r>
      <rPr>
        <sz val="12"/>
        <rFont val="Calibri"/>
        <family val="2"/>
        <charset val="238"/>
        <scheme val="minor"/>
      </rPr>
      <t xml:space="preserve">                   </t>
    </r>
  </si>
  <si>
    <t>Stawka
VAT (%)</t>
  </si>
  <si>
    <t>Wartość
 brutto (zł)
8=6+7</t>
  </si>
  <si>
    <t>Wartość
 netto (zł)
6=4x5</t>
  </si>
  <si>
    <t xml:space="preserve">Bronchoskop jednorazowy dla jednego pacjenta, sterylny, pole widzenia 85°, głębia ostrości 6-50  mm, długość części roboczej  600 mm, 3 rozmiary do wyboru przez Zamawiającego, zakres regulacji do góry 180°, do dołu min. 160°, kanał roboczy o średniej średnicy dla rozmiaru najmniejszego: 1.2 mm, dla rozmiaru średniego: 2,2 mm (min. 2.0 mm), dla rozmiaru największego: 2.8 mm (min. 2.6 mm), wejście do kanału roboczego umieszczone od góry rękojeści bronchoskopu, średnica zewnętrzna części roboczej dla rozmiaru najmniejszego: min. 3.8 mm, maks. 4.3 mm, dla rozmiaru średniego: min. 5.0 mm, maks. 5.5 mm, dla rozmiaru największego: min. 5.8 mm, maks. 6.3 mm, kompatybilny z monitorem Ambu aView i Ambu aView 2 Advance posiadanym przez Zamawiającego, kompatybilny z zestawem pojemnik do pobierania wydzielin w systemie zamkniętym, z obejściem próżniowym, w celu wyeliminowania przełącznika rurki ssącej.
</t>
  </si>
  <si>
    <t xml:space="preserve">Bronchoskop jednorazowy z pojemnikami do pobierania popłuczyn w systemie zamkniętym 30 ml, sterylny, pole widzenia 85°, głębia ostrości 6-50  mm, długość części roboczej  600 mm, 2 rozmiary do wyboru przez Zamawiającego, zakres regulacji do góry 180°, do dołu min. 160°, kanał roboczy o średniej średnicy dla rozmiaru średniego: 2,2 mm (min. 2.0 mm), dla rozmiaru największego: 2.8 mm (min. 2.6 mm), wejście do kanału roboczego umieszczone od góry rękojeści bronchoskopu, średnica zewnętrzna części roboczej dla rozmiaru średniego: min. 5.0 mm, maks. 5.5 mm, dla rozmiaru największego: min. 5.8 mm, maks. 6.3 mm, w zestawie pojemnik do pobierania wydzieli w systemie zamkniętym, obejście próżniowe, w celu wyeliminowania przełącznika rurki ssącej, zestaw: endoskop – 1 szt., pojemnik na próbkę 30 ml – 2 szt., adapter integrujący stabilne podłączenie z bronchoskopem – 1 szt., adapter ssący – 1 szt.,  kompatybilny z monitorem Ambu aView i Ambu aView 2 Advance posiadanym przez Zamawiającego.
</t>
  </si>
  <si>
    <t xml:space="preserve">     Załącznik nr 8 do SWZ          </t>
  </si>
  <si>
    <t xml:space="preserve">     Załącznik nr 1 do umowy nr NZ.261.25.7.2025          </t>
  </si>
  <si>
    <t>Formularz cenowo-techniczny - Zadanie 7</t>
  </si>
  <si>
    <r>
      <t xml:space="preserve">1. Przedmiotem zamówienia są </t>
    </r>
    <r>
      <rPr>
        <b/>
        <sz val="12"/>
        <rFont val="Calibri"/>
        <family val="2"/>
        <charset val="238"/>
        <scheme val="minor"/>
      </rPr>
      <t>sukcesywne dostawy asortymentu do nieinwazyjnej wentylacji mechanicznej pacjenta kompatybilnego z posiadanym przez Zamawiającego respiratorem Phillips Respironics Trillogy Evo</t>
    </r>
    <r>
      <rPr>
        <sz val="12"/>
        <rFont val="Calibri"/>
        <family val="2"/>
        <charset val="238"/>
        <scheme val="minor"/>
      </rPr>
      <t>,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t>
    </r>
    <r>
      <rPr>
        <b/>
        <sz val="12"/>
        <rFont val="Calibri"/>
        <family val="2"/>
        <charset val="238"/>
        <scheme val="minor"/>
      </rPr>
      <t xml:space="preserve"> 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*wypełnia Wykonawca  </t>
    </r>
    <r>
      <rPr>
        <sz val="12"/>
        <rFont val="Calibri"/>
        <family val="2"/>
        <charset val="238"/>
        <scheme val="minor"/>
      </rPr>
      <t xml:space="preserve">                     </t>
    </r>
  </si>
  <si>
    <t>Cena jednostkowa brutto (zł)
9=8/5</t>
  </si>
  <si>
    <t>Wartość 
brutto (zł)
 8=6+7</t>
  </si>
  <si>
    <t xml:space="preserve">   Cena 
jednostkowa netto (zł)
</t>
  </si>
  <si>
    <t xml:space="preserve">   Cena 
jednostkowa netto (zł)</t>
  </si>
  <si>
    <t xml:space="preserve">Podnosowa maska twarzowa z portem wydechowym;
- uniwersalna konstrukcja bez podpory czołowej, z wykorzystaniem poduszki podnosowej, dzięki czemu szkielet nie opiera się na grzbiecie nosa i nie powoduje powstawania czerwonych śladów, podrażnień i poczucia dyskomfortu;
- uprząż maski posiada pięć punktów regulacji, które pozwalają równomiernie rozłożyć generowany przez nią nacisk,  a dodatkowo umożliwia jej precyzyjne dopasowanie i zapewnia niezbędną stabilizację; 
- klipsy mocujące, pozwalające na szybkie i łatwe rozpinanie oraz zapinanie uprzęży;
- dostępna w 3 rozmiarach - do wyboru przez Zamawiającego.
</t>
  </si>
  <si>
    <t xml:space="preserve">Obwód oddechowy jednorazowy pasywny z obrotowym portem
</t>
  </si>
  <si>
    <t xml:space="preserve">Obwód oddechowy jednorazowy aktywny z obrotowym portem
</t>
  </si>
  <si>
    <t xml:space="preserve">Obwód przeciekowy 22mm FEP z filtrem w strumieniu głównym i przy porcie wydechowym.
</t>
  </si>
  <si>
    <t xml:space="preserve">Czujnik przepływu z przewodem dla dorosłych i dzieci
</t>
  </si>
  <si>
    <t xml:space="preserve">Przewód elektroniczny czujnika przepływu
</t>
  </si>
  <si>
    <t xml:space="preserve">Dodatkowy elektroniczny czujnik przepływu dla dorosłych i dzieci
</t>
  </si>
  <si>
    <t xml:space="preserve">Obrotowy port wydechowy jednorazowy
</t>
  </si>
  <si>
    <t xml:space="preserve">Zawór AEV wielorazowego użytku
</t>
  </si>
  <si>
    <t xml:space="preserve">Filtr przeciwbakteryjny/przeciwwirusowy
</t>
  </si>
  <si>
    <t xml:space="preserve">Filtr piankowy wlotu powietrza
</t>
  </si>
  <si>
    <t xml:space="preserve">Filtr cząstek stałych
</t>
  </si>
  <si>
    <t xml:space="preserve">Port wydechowy wielorazowego użytku 
</t>
  </si>
  <si>
    <t xml:space="preserve">Elastyczny adapter do tracheostomii z przyłączem 22mm, kompatybilny z portami wydechowymi używanymi w obwodzie pasywnym.
</t>
  </si>
  <si>
    <t xml:space="preserve">Elastyczny adapter do tracheostomii z przyłączem 15mm, kompatybilny z portami wydechowymi używanymi w obwodzie aktywnym PAP, aktywnego przepływu i dwuramiennym.
</t>
  </si>
  <si>
    <t xml:space="preserve">     Załącznik nr 9 do SWZ          </t>
  </si>
  <si>
    <t xml:space="preserve">     Załącznik nr 1 do umowy nr NZ.261.25.8.2025          </t>
  </si>
  <si>
    <t>Formularz cenowo-techniczny - Zadanie 8</t>
  </si>
  <si>
    <r>
      <t xml:space="preserve">1. Przedmiotem zamówienia są </t>
    </r>
    <r>
      <rPr>
        <b/>
        <sz val="12"/>
        <rFont val="Calibri"/>
        <family val="2"/>
        <charset val="238"/>
        <scheme val="minor"/>
      </rPr>
      <t>sukcesywne dostawy masek i układów oddechowych do nieinwazyjnej wentylacji mechanicznej pacjenta do stosowania z posiadanym przez Zamawiającego respiratorem Phillips Respironics Trillogy Evo</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 xml:space="preserve">w terminie do …..* dni roboczych </t>
    </r>
    <r>
      <rPr>
        <sz val="12"/>
        <rFont val="Calibri"/>
        <family val="2"/>
        <charset val="238"/>
        <scheme val="minor"/>
      </rPr>
      <t xml:space="preserve">od daty przesłania zamówienia za pośrednictwem poczty elektronicznej </t>
    </r>
    <r>
      <rPr>
        <b/>
        <sz val="12"/>
        <rFont val="Calibri"/>
        <family val="2"/>
        <charset val="238"/>
        <scheme val="minor"/>
      </rPr>
      <t>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*wypełnia Wykonawca    </t>
    </r>
    <r>
      <rPr>
        <sz val="12"/>
        <rFont val="Calibri"/>
        <family val="2"/>
        <charset val="238"/>
        <scheme val="minor"/>
      </rPr>
      <t xml:space="preserve">                    </t>
    </r>
  </si>
  <si>
    <t>PRODUCENT, Nazwa własna lub inne określenie identyfikujące wyrób w sposób jednoznaczny, np. numer katalogowy, wielkość opakowania handlowego.</t>
  </si>
  <si>
    <t xml:space="preserve">Maska ustno-nosowa z 4 punktową uprzeżą,  bezprzeciekowa/przeciekowa (do wyboru przez Zamawiającego), jednorazowa, zapobiegająca przeciekom dwuwarstwowe uszczelnienie silikonowe
Silikonowa poduszka z regulowaną podpórką na czoło, Rozmiar : mała, średnia, duża (do wyboru przez Zamawiającego)
</t>
  </si>
  <si>
    <t xml:space="preserve">Układ oddechowy gładki wewnętrznie, o dł.180 cm, jednorurowy, nie zawiera lateksu, dodatkowo filtr elektrostatyczny, objętość oddechowa 150- 1500 ml,  przestrzeń martwa 33ml
</t>
  </si>
  <si>
    <t xml:space="preserve">Układ oddechowy gładki wewnętrznie, o dł. 180cm, jednorurowy, nie zawiera lateksu, dodatkowo dwa filtry,  elektrostatyczny, objętość oddechowa 150- 1500ml,  przestrzeń martwa 33ml
</t>
  </si>
  <si>
    <t xml:space="preserve">Układ oddechowy gładki wewnętrznie, o dł. 150 cm, jednorurowy, śr. 22mm, dren sterujący zastawką ID 4,0 -8,0mm pęcherzykowy, dren ciśnieniowy ID 4,0-8,0 mm pęcherzykowy, zastawka z wylotem. 
</t>
  </si>
  <si>
    <t>Wartość
netto (zł)
6=4x5</t>
  </si>
  <si>
    <t>Cena jednostkowa brutto (zł)              9=8/4</t>
  </si>
  <si>
    <t>Cena jednostkowa brutto (zł)             9=8/4</t>
  </si>
  <si>
    <t xml:space="preserve">Jednopacjentowa ustno-podnosowa maska do nieinwazyjnej wentylacji pacjentów (NIV) z zaworem bezpieczeństwa zapobiegającym uduszeniu się, bez portu wydechowego lub z portem wydechowym do wyboru przez Zamawiającego, dla układów jednoramiennych. Ciśnienie robocze: 4-40 cmH2O.
Maska wyposażona w uszczelkę podnosową, która pomaga w uszczelnieniu oraz stabilizacji maski pod nosem.
Maska wyposażona w system bezpiecznego uszczelnienia wokół sondy ustno-żołądkowych lub nosowo- żołądkowych, zaprojektowane w celu zachowania skutecznego uszczelnienia a jednocześnie prawidłowego działania sondy. 
Maska wyposażona w kolanko obracane w dwóch osiach dzięki czemu pacjent ma większą swobodę ruchów podczas terapii.
Maska w trzech rozmiarach do wyboru: mała, średnia, duża
</t>
  </si>
  <si>
    <r>
      <t xml:space="preserve">1. Przedmiotem zamówienia są </t>
    </r>
    <r>
      <rPr>
        <b/>
        <sz val="12"/>
        <rFont val="Calibri"/>
        <family val="2"/>
        <charset val="238"/>
        <scheme val="minor"/>
      </rPr>
      <t>sukcesywne dostawy asortymentu do nieinwazyjnej wentylacji mechanicznej pacjenta przeznaczonych do stosowania z posiadanymi przez Zamawiającego respiratorem Phillips Respironics Trillogy Evo, nawilżaczem F&amp;P 950 i podgrzewanymi układami oddechowymi F&amp;P</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 xml:space="preserve">*wypełnia Wykonawca     </t>
    </r>
    <r>
      <rPr>
        <sz val="12"/>
        <rFont val="Calibri"/>
        <family val="2"/>
        <charset val="238"/>
        <scheme val="minor"/>
      </rPr>
      <t xml:space="preserve">        </t>
    </r>
  </si>
  <si>
    <t xml:space="preserve">     Załącznik nr 10 do SWZ          </t>
  </si>
  <si>
    <t xml:space="preserve">     Załącznik nr 1 do umowy nr NZ.261.25.9.2025          </t>
  </si>
  <si>
    <t>Formularz cenowo-techniczny - Zadanie 9</t>
  </si>
  <si>
    <t xml:space="preserve">     Załącznik nr 11 do SWZ          </t>
  </si>
  <si>
    <t xml:space="preserve">     Załącznik nr 1 do umowy nr NZ.261.25.10.2025          </t>
  </si>
  <si>
    <t>Formularz cenowo-techniczny - Zadanie 10</t>
  </si>
  <si>
    <r>
      <t xml:space="preserve">1. Przedmiotem zamówienia są </t>
    </r>
    <r>
      <rPr>
        <b/>
        <sz val="12"/>
        <rFont val="Calibri"/>
        <family val="2"/>
        <charset val="238"/>
        <scheme val="minor"/>
      </rPr>
      <t>sukcesywne dostawy jednorazowych zestawów laryngologicznych, lusterek krtaniowych,  wzierników do otoskopu oraz sterylnych szpatułek laryngologicznych</t>
    </r>
    <r>
      <rPr>
        <sz val="12"/>
        <rFont val="Calibri"/>
        <family val="2"/>
        <charset val="238"/>
        <scheme val="minor"/>
      </rPr>
      <t xml:space="preserve">,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na adres e-mail: ………………………………………* .</t>
    </r>
    <r>
      <rPr>
        <sz val="12"/>
        <rFont val="Calibri"/>
        <family val="2"/>
        <charset val="238"/>
        <scheme val="minor"/>
      </rPr>
      <t xml:space="preserve">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r>
      <rPr>
        <b/>
        <sz val="12"/>
        <rFont val="Calibri"/>
        <family val="2"/>
        <charset val="238"/>
        <scheme val="minor"/>
      </rPr>
      <t>*wypełnia Wykonawca</t>
    </r>
    <r>
      <rPr>
        <sz val="12"/>
        <rFont val="Calibri"/>
        <family val="2"/>
        <charset val="238"/>
        <scheme val="minor"/>
      </rPr>
      <t xml:space="preserve">                       </t>
    </r>
  </si>
  <si>
    <t>Wartość
brutto (zł) 
8=6+7</t>
  </si>
  <si>
    <t xml:space="preserve">Jednorazowy wziernik do otoskopu rozm. 2mm
- wzierniki w kolorze czarnym, by uniknąć efektu rozpraszania światła
- idealnie dopasowane do główki otoskopu.
- brak ostrych krawędzi.
</t>
  </si>
  <si>
    <t xml:space="preserve">Jednorazowy sterylny zestaw laryngologiczny
Skład zestawu:
- wziernik nosowy
- wzmocniona szpatułka
- wziernik uszny (czarny)
Wziernik nosowy dostępny w rozmiarach 2mm i 4 mm - do wyboru przez Zamawiającego.
</t>
  </si>
  <si>
    <t xml:space="preserve">Jednorazowe lusterko medyczne:
– sterylne
– rozmiar M, Ø  22mm
– Ø  lustra 19mm
– długość rączki 180 mm
– produkt wykonany z polimerów, nie zawiera lateksu
</t>
  </si>
  <si>
    <t xml:space="preserve">Jednorazowy wziernik do otoskopu rozm. 4 mm
- wzierniki w kolorze czarnym, by uniknąć efektu rozpraszania światła
- idealnie dopasowane do główki otoskopu.
- brak ostrych krawędzi.
</t>
  </si>
  <si>
    <t xml:space="preserve">Jednorazowa szpatułka laryngologiczna, drewniana, sterylna zaokrąglone boki. Pakowana pojedynczo. 
</t>
  </si>
  <si>
    <t>Wartość
 brutto (zł) 
8=6+7</t>
  </si>
  <si>
    <t xml:space="preserve">TABELA NR 2 </t>
  </si>
  <si>
    <t>Cena jednostkowa brutto (zł) 
9=8/4</t>
  </si>
  <si>
    <t>Wartość 
brutto (zł) 8=6+7</t>
  </si>
  <si>
    <t xml:space="preserve">Jednopacjentowa pełnotwarzowa maska do nieinwazyjnej wentylacji pacjentów (NIV) z zaworem bezpieczeństwa zapobiegającym uduszeniu się dla układów jednoramiennych, bez portu wydechowego lub z portem wydechowym do wyboru przez Zamawiającego. Ciśnienie robocze: 4-25cmH2O.
Maska wyposażona w automatycznie regulowaną uszczelkę, która pomaga w dopasowaniu do różnych kształtów twarzy pacjentów oraz minimalizuje nacisk maski na nasadę nosa.
Maska wyposażona w system bezpiecznego uszczelnienia wokół sondy ustno-żołądkowych lub nosowo- żołądkowych, zaprojektowane w celu zachowania skutecznego uszczelnienia a jednocześnie prawidłowego działania sondy. 
Maska wyposażona w oddychające nagłowie, które umożliwia łatwe i szybkie zakładanie i zdejmowanie jak również komfortowe użytkowanie. 
Maska wyposażona w kolanko obracane w dwóch osiach dzięki czemu pacjent ma większą swobodę ruchów podczas terapii.
Maska dostępna w czterech rozmiarach do wyboru: bardzo mała, mała, średnia , duża 
</t>
  </si>
  <si>
    <t xml:space="preserve">Czujnik do  parametrów hemodynamicznych metodą analizy krzywej ciśnienia tętniczego krwi. Czujnik wykrywający prawdopodobieństwo wystąpienia zdarzenia hipotensyjnego przed jego wystąpieniem.
</t>
  </si>
  <si>
    <t xml:space="preserve">Rurki intubacyjne silikonowane, bez ftalanów z niskociśnieniowym mankietem uszczelniającym zbrojone; z prowadnicą z mosiądzu w środku rurki,  spirala zbrojenia ze stali nierdzewnej wtopiona w ścianę rurki na całej jej długości  i połączona na stałe z łącznikiem 15 mm; dwa oznaczenia głębokości nad mankietem w postaci pełnych pierścieni nadruk rozmiaru na rurce co najmniej w dwóch miejscach i na baloniku kontrolnym;  zgrzewy punktowe na opakowaniu profilujące rurkę  w kształcie łuku; atramautyczne zakończenie rurki i otworu typu Murphy'ego; powierzchnia wewnętrzna rurki ułatwiająca wprowadzanie cewników; sterylne;
-mogą posiadać znacznik rtg wzdłuż całego katetera oraz znacznik rtg, określajace położenie otworów drenażowych,                   
- w rozmiarach: 2,5; 3,0; 3,5; 4,0; 4,5; 5,0; 5,5; 6,0; 6,5; 7,0; 7,5; 8,0;  8,5; 9,0; 9,5; 10,0. Wszystkie rozmiarty od jednego producenta. Rozmiar do wyboru przez zamawiajacego.
</t>
  </si>
  <si>
    <t xml:space="preserve">Rurki intubacyjne silikonowane, bez ftalanów, bez mankietu zbrojone; spirala zbrojenia ze stali nierdzewnej wtopiona w ścianę rurki na całej jej długości i połączona na stałe z łącznikiem 15 mm; nadruk rozmiaru na rurce, co najmniej w dwóch miejscach;
atramautyczne zakończenie rurki i otworu typu Murphy'ego; zgrzewy punktowe  na opakowaniu profilujące rurkę w kształcie łuku powierzchnia wewnętrzna rurki ułatwiająca wprowadzanie cewników; sterylne; w rozmiarach: 3,0; 3,5; 4,0; 4,5. Rozmiar do wyboru przez zamawiajacego.
</t>
  </si>
  <si>
    <t xml:space="preserve">Rurki intubacyjne silikonowane z niskociśnieniowym mankietem uszczelniającym, elastyczne, dwa oznaczenia głębokości w postaci pierścieni lub znacznik głębokości w postaci grubego pierścienia doskonale widocznego pod laryngoskopem, łatwo wprowadzane, z nie powodującego podrażnień i podatnego na zmiany pod wpływem temperatury materiału; zgrzewy punktowe na opakowaniu profilujące rurkę  w kształcie łuku , oznaczenie głębokości; nadruk rozmiaru co najmniej w  trzech miejscach oraz  na baloniku kontrolnym wraz z oznaczeniem średnicy mankietu; atramautyczne zakończenie rurki i otworu typu  Murphy'ego; linia kontrastowa RTG; balon kontrolny z samoczynnie zamykającym się zaworem; sterylne;  w rozmiarach: 3,0; 3,5; 4,0; 4,5; 5,0; 5,5; 6,0; 6,5; 7,0; 7,5; 8,0; 8,5; 9,0; 9,5. Rozmiar do wyboru przez zamawiajacego.
</t>
  </si>
  <si>
    <t xml:space="preserve">Rurki intubacyjne silikonowane, bez ftalanów,  bez mankietu, elastyczne, łatwo wprowadzane, z nie powodującego podrażnień i podatnego na zmiany pod wpływem temperatury materiału; oznaczenie głębokości; nadruk rozmiaru co najmniej w 2 miejscach atramautyczne zakończenie rurki oraz otworu typu  Murphy'ego, inia kontrastowa RTG; zgrzewy punktowe  na opakowaniu profilujące rurkę w kształcie łuku, sterylne, skala centymetrowa podwójna co 1 cm; w rozmiarach: 2,0; 2,5; 3,0; 3,5; 4,0; 4,5; 5,0; 5,5; 6,0; 6,5. Rozmiar do wyboru przez zamawiajacego.
</t>
  </si>
  <si>
    <t xml:space="preserve">Rurki tracheostomijne silikonowane z niskociśnieniowym mankietem uszczelniającym, elastyczne łatwo wprowadzane, z nie powodującego podrażnień materiału, z linią kontrastową RTG, stałym przeźroczystym szyldem rurki; balon kontrolny z samoczynnie zamykającym się zaworem, oznaczenie rozmiaru na kołnierzu rurki lub na baloniku kontrolnym; w zestawie obturator i dwie tasiemki mocujące; sterylne; w rozmiarach: 3,0, 3,5, 4,0, 4,5, 5,0, 5,5; 6,0; 6,5; 7,0; 7,5;  8,0; 8,5; 9,0; 10,0. Rozmiar do wyboru przez zamawiajacego.
</t>
  </si>
  <si>
    <t>Rurki ustno – gardłowe Guedela wykonane z PVC,  jednorazowego użytku,  sterylne, kod kolorystyczny rozmiaru,  konstrukcja z blokerem zgryzu oraz dystalna krawędź atraumatyczna, opakowanie folia-papier; w rozmiarach:
000 - 30 mm i 40 mm;
00 - 50 mm; 
0 - 60 mm; 
1 - 70 mm; 
2 - 80 i 90 mm; 
3 - 100 mm; 
4 - 110 mm.
Rozmiar do wyboru przez zamawiajacego.</t>
  </si>
  <si>
    <t>Rurka intubacyjna z niskociśnieniowym mankietem uszczelniającym, silikonowana, bez ftalanów,  typu high Volume Lov Presure, wykonana z termoczułego materiału z oczkiem typu Murphy’ego i nitką RTG wzdłuż całej rurki, z wyraźnym i dokładnym oznaczeniem rozmiaru w min 2 miejsczach na rurce oraz na baloniku kontrolnym, czytelna skala głębokości co 2 cm, wyraźny podwójny oring dookoła rurki; rozmiar od 2,0 do 10,0, sterylna. Długość rurki uzależniona od rozmiaru i zawierająca się w przedziale od 160 mm do 320 mm. Niebieski zdejmowany łącznik 15 mm. Średnica  mankietu od 7 mm do 32 mm
Rozmiar do wyboru przez zamawiajacego.</t>
  </si>
  <si>
    <t>Wielorazowa prowadnica do trudnych intubacji typu Bougie, wykonana z poliestrowej plecionki pokrytej żywicą, wymiar 15Ch/60 cm, 15ch/80cm ze znacznikiem głębokości i wygiętym końcu, dostarczana w sztywnym opakowaniu z dołączoną instrukcją czyszczenia, dezynfekcji i sterylizacji
w rozmiarach:
3,3 mm /  600mm, 
3,3 mm / 800 mm,
3,3 mm / 1000 mm,
5,0 mm / 600 mm,
5,0 mm / 800 mm,
5,0 mm / 1000 mm. 
Rozmiar do wyboru przez zamawiajacego.</t>
  </si>
  <si>
    <t>Prowadnica do trudnych intubacji, elastyczna, wzmocniona na całej długości plecionką, jednorazowego użytku,  skalowana ( podziałka centymetrowa), zagięty koniec  ułatwiający wprowadzanie, wykonana z materiału o właściwościach antypoślizgowych, wielokrotnego użytku, w rozmiarach: 
3,3 mm /  600mm, 
3,3 mm / 800 mm,
3,3 mm / 1000 mm,
5,0 mm / 600 mm,
5,0 mm / 800 mm,
5,0 mm / 1000 mm. 
Rozmiar do wyboru przez zamawiajacego.</t>
  </si>
  <si>
    <t>Prowadnica do ukształtowania rurek intubacyjnych,  Wszystkie rozmiary od jednego producenta, wykonane z metalu  - mosiądzu pokrytego medycznym tworzywem, zapobiega przyklejaniu się do ścianki rurki intubacyjnej, koniec delikatny, z przestrzenią bez drutu  nie powodujący urazów, jałowa, pojedynczo pakowana, sterylizowana tlenkiem etylenu, oznaczenie nazwy producenta, numer serii, data przydatności do użycia na opakowaniu rozm. 1,9mm/ 230 mm; rozm. 2,0mm/ 230 mm; rozm. 2,2mm/ 230 mm; rozm. 3,0mm/ 340 mm; rozm. 4,0mm/ 340 mm; rozm. 4,0mm/ 600 mm; rozm. 5,0mm/ 370 mm; 
rozm. 5,0mm/ 600 mm;
Rozmiar do wyboru przez zamawiajacego.</t>
  </si>
  <si>
    <t>Rurka tracheostomijna z pojedynczym mankietem, wykonana z termoplastycznego tworzywa sztucznego, silikonowana półprzezroczysta, o zwiększonym poślizgu z kolorową linią na całej długości i w całości widoczna w promieniach RTG. Skrzydełka miękkie i gładkie , przezroczyste i dodatkowo mankiet niskociśnieniowy, wysokoobjętościowy w kształcie walca. Balonik kontrolny odzwierciedlający stan wypełnienia mankietu, zawierający oznaczenie rozmiaru rurki. Opakowanie folia – papier, bez lateksu i ftalanów, sterylna.; w rozmiarach: 3,0, 3,5, 4,0, 4,5 
Rozmiar do wyboru przez zamawiajacego.</t>
  </si>
  <si>
    <t xml:space="preserve"> Rurka intubacyjna z odsysaniem znad mankietu 
 wykonana z termoplastycznego, silikonowanego PVC przezroczysta mankiet niskociśnieniowy, wysokoobjętościowy możliwość odsysania wydzieliny znad mankietu minimalizacja ryzyka zakażeń dren odsysający zakończony uniwersalnym łącznikiem linia rtg na całej długości rurki balonik kontrolny znakowany rozmiarem rurki bez lateksu, bez ftalanów jałowa, jednorazowego użytku, w rozmiarach:
5,0 mm / 7,6 mm,
5,5 mm / 8,3 mm,
6,0 mm / 9,0 mm,
6,5 mm / 9,7 mm,
7,0 mm / 10,5 mm,
7,5 mm / 11,0 mm,
8,0 mm / 11,7 mm,
8,5 mm / 12,2 mm,
9,0 mm / 12,8 mm,
9,5 mm / 13,4 mm,
10,0 mm / 14,2 mm 
Rozmiar do wyboru przez zamawiajacego.</t>
  </si>
  <si>
    <t>Rurka tracheostomijna z odsysaniem znad mankietu, wykonana z termoplastycznego PVC, silikonowana  rurka polecana do długotrwałej wentylacji, kanał wbudowany w ściankę rurki do odsysania wydzieliny znad mankietu, dren odsysający zakończony uniwersalnym łącznikiem, mankiet niskociśnieniowy, wysokoobjętościowy, linia rtg na całej długości rurki miękkie, gładkie, przezroczyste skrzydełka szyldu w wersji stały lub ruchomy, prowadnica, 2 tasiemki mocujące, balonik kontrolny znakowany rozmiarem rurki, znacznik głębokości wprowadzania w wersji z ruchomym szyldem
5,0 mm / 6,9 mm,
5,5 mm / 7,5 mm,
6,0 mm / 8,2 mm,
6,5 mm / 8,9 mm,
7,0 mm / 9,7 mm,
7,5 mm / 10,3 mm,
8,0 mm / 11,0 mm,
8,5 mm / 11,70 mm,
9,0 mm / 12,3 mm,
9,5 mm / 13,0 mm,
10,0 mm / 13,7 mm
Rozmiar do wyboru przez zamawiajacego.</t>
  </si>
  <si>
    <t xml:space="preserve">Rurki nosowo-gardłowe, silikonowane, bez ftalanów, wykonane z termoplastycznego PVC, zabezpieczenie przed całkowitym wsunięciem do nosogardzieli, jałowe, jednorazowego uzytku rozm od 2,5 do 9,0. Rozmiar do wyboru przez zamawiajacego.
</t>
  </si>
  <si>
    <t>Rurki tracheostomijne z mankietem niskociśnieniowym i  ruchomym szyldem, silikonowana. Zakres rozmiarów (średnica w mm) : 4,0 – 11,0. o długości od 58mm do 112mm w zależności od rozmiaru.  Posiada mankiet wysokoobjętościowy niskociśnieniowy, linia RTG, z transparentnym szyldem, oznaczona średnica zewnętrzna  i wewnętrzna. Balonik kontrolny oznaczony rozmiarem rurki oraz dren łączący z rurką transparentny łącznik 15 mm W komplecie  z prowadnicą  i dwoma tasiemkami mocującymi. Bez lateksu, bez ftalanów, rozmiary od 4,0 – 11,0 co 0,5mm Wszystkie rozmiary od jednego producenta.
Rozmiar do wyboru przez zamawiajacego.</t>
  </si>
  <si>
    <t>Rurka z ruchomym szyldem, długa,  wygięta anatomicznie, wykonana z termoplastycznego PVC, silikonowana, bez ftalanów, bez lateksu,  oraz ze znacznikiem głębokości wprowadzenia. Balonik kontrolny znakowany rozmiarem rurki. Rurka dostępna w opcji z mankietem niskociśnieniowym lub bez. Skrzydełka szyldu, miękkie, gładki i przezroczyste. W zestawie prowadnica do rurki oraz 2 tasiemki mocujące.  Rozmiary 7,0 mm, dł. 100mm; 8,0mm, dł-116mm; 9,0mm dł. 122mm; 10mm dł. 128mm . Rurka sterylna, jednorazowego użytku, pakowana pojedynczo.
Rozmiar do wyboru przez zamawiajacego.</t>
  </si>
  <si>
    <t>Rurka tracheostomijna zbrojona z ruchomym szyldem ekstra długa; Rurka z ruchomym szyldem, wygięta w łuk, wykonana z termoplastycznego PVC, silikonowana, bez ftalanów, bez lateksu, wzmocniona drutem ze stali kwasoodpornej oraz ze znacznikiem głębokości wprowadzenia. Balonik kontrolny znakowany rozmiarem rurki. Rurka dostępna w opcji z mankietem niskociśnieniowym lub bez. Skrzydełka szyldu, miękkie, gładki i przezroczyste. W zestawie prowadnica do rurki oraz 2 tasiemki mocujące.  Rozmiary 6,0-10,0  w długości min. 155mm dla każdego rozmiaru. Rurka sterylna, jednorazowego użytku, pakowana pojedynczo.
Rozmiar do wyboru przez zamawiajacego.</t>
  </si>
  <si>
    <t>Prowadnica do trudnych intubacji dla niemowląt , - wykonana z materiału o właściwościach poślizgowych, elastyczna - zastosowanie do rurek 2,0; 2,5; 3,0; rozmiar 1,6 x 600 i 2,0 x 600 , jałowa, jednorazowego użytku, znacznik głębokości wprowadzania
Rozmiar do wyboru przez zamawiajacego.</t>
  </si>
  <si>
    <t xml:space="preserve">Rurka typu Montandon do intubacji przez stomię-  laryngektomijna z mankietem niskociśnieniowym, wykonana z termoplastycznego PVC, bez ftalanów, silikonowana, jednorazowego użytku, sterylna.  
</t>
  </si>
  <si>
    <t>Czujnik temperatury skóry, jednorazowego użytku,
żółty, pomiar temperatury centralnej. Kompatybilny z posiadanym przez Zamawiającego inkubatorem firmy Draeger.</t>
  </si>
  <si>
    <t>Czujnik temperatury skóry, jednorazowego użytku,
biały, pomiar temperatury obwodowej. Kompatybilny z posiadanym przez Zamawiającego inkubatorem firmy Draeger.</t>
  </si>
  <si>
    <t xml:space="preserve">Zastawka wydechowa do posiadanego przez Zamawiającego respiratora firmy Drager
wielokrotnego użytku (RFID). </t>
  </si>
  <si>
    <t>Głowica jednorazowego użytku do donosowego systemu CPAP, lekka, niegenerująca dźwięków składająca się z: adaptera, wyposażonego w ruchome przyłącze do kaniuli donosowej lub maski, pozwalające na precyzyjne ustawienie kąta pomiędzy głowicą i kaniula lub maską, co skutkuje szczelnym dopasowaniem; dwóch karbowanych, wewnętrznie gładkich rur wentylacyjnych o średnicy wew. 11 mm, długość rur zależna od rozmiaru, rury elastyczne scalone z obrotowym 3 cm sztywnym łącznikiem 
o średnicy zewnętrznej 9,5mm służącym do podłączenia układu oddechowego. W zestawie taśma i wzornik pomiarowy, ułatwiający wybór rozmiaru akcesoriów. Produkt mikrobiologicznie czysty. Rozmiar S,M,L (do wyboru przez Zamawiającego). Kompatybilne z posiadanym przez Zamawiającego respiratorem firmy Draeger.</t>
  </si>
  <si>
    <t xml:space="preserve">Butle typu Redona do wysokociśnieniowego drenażu ran pooperacyjnych o pojemności 200 ml  z drenem łączącym o długości 125cm:
- wskaźnik podciśnienia,
- ciśnienie: 900 mbar,
- sterylna, pakowana indywidualnie, 
- nie zawiera pirogenów,
- uniwersalna końcówka schodkowa dla drenów Redona od 6 do 18 VH,
- łącznik typu Large Lock umożliwiający połączenie butelki z drenem posiadający większą średnicę wewnętrzną, co znacznie zmniejsza ryzyko zablokowania drenażu i umożliwia łatwiejsze połączenie i rozłączenie zestawu,
- dwustronna skala numeryczna:
  od 10 ml do 50 ml co 10 ml,   
  od 50 ml do 200 ml co 10 lub 50 ml do pełnej pojemności butelki
</t>
  </si>
  <si>
    <t xml:space="preserve">Butle typu Redona do wysokociśnieniowego drenażu ran pooperacyjnych o pojemności 400 ml  z drenem łączącym o długości 125cm:
- wskaźnik podciśnienia,
- ciśnienie: 900 mbar,
- sterylna, pakowana indywidualnie, 
- nie zawiera pirogenów,
- uniwersalna końcówka schodkowa
  dla drenów Redona od 6 do 18 VH,
- łącznik typu Large Lock umożliwiający połączenie butelki z drenem posiadający większą średnicę wewnętrzną, co znacznie zmniejsza ryzyko zablokowania drenażu i umożliwia łatwiejsze połączenie i rozłączenie zestawu,
- dwustronna skala numeryczna:
  od 10 ml do 50 ml co 10 ml,
  od 50 ml do 400 ml co 10 lub 50 ml do pełnej pojemności butelki
</t>
  </si>
  <si>
    <t xml:space="preserve">Wyjmowana bateria do posiadanego przez Zamawiającego respiratora Trilogy EVO
</t>
  </si>
  <si>
    <t xml:space="preserve">Bronchoskop jednorazowy dla jednego pacjenta, sterylny, pole widzenia 120°, głębia ostrości 3 -100  mm, występuje w 4 rozmiarach/wersjach: 5.6/2.8; 5.0/2.2; 4.2/2.2; 2.7/1.2, możliwość manipulacji w dwóch  płaszczyznach góra/dół oraz lewo/prawo, zakres regulacji: rozmiar 5.6/2.8 i 5.0/2.2: do góry 195° do dołu 195°; rozmiar 4.2/2.2 i 2.7/1.2: do góry 210° do dołu 210°, kanał roboczy o średnicy: 1.2 mm, 2.2 mm (min. 2.05 mm), 2.8 mm (min. 2.65 mm), w zależności od wersji, wejście do kanału roboczego umieszczone od przodu, osłonięte zaworem biopsyjnym, minimalna średnica części roboczej: 2.7 mm, 4.2 mm, 5.0 mm, 5.6 mm, znaczniki głębokości na części roboczej co 5 cm, możliwość obrotu częścią roboczą o 120 stopni w lewo oraz prawo za pomocą pierścienia rotacyjnego, rękojeść wyposażona w dwa programowalne przyciski umożliwiające bezpośrednią aktywację na uchwycie czterech różnych funkcji, kompatybilny z pojemnikami do pobierania wydzielin w systemie zamkniętym, kompatybilny z monitorem Ambu aView 2 Advance posiadanym przez Zamawiającego, kompatybilny z urządzeniami wysokiej częstotliwości do endoterapii, sondami do argonowej koagulacji plazmowej, sondami do kriobiopsji, sondami lasera Nd-YAG.
</t>
  </si>
  <si>
    <r>
      <t xml:space="preserve">1. Przedmiotem zamówienia są </t>
    </r>
    <r>
      <rPr>
        <b/>
        <sz val="12"/>
        <rFont val="Calibri"/>
        <family val="2"/>
        <charset val="238"/>
        <scheme val="minor"/>
      </rPr>
      <t>sukcesywne dostawy asortymentu do gastroskopii</t>
    </r>
    <r>
      <rPr>
        <sz val="12"/>
        <rFont val="Calibri"/>
        <family val="2"/>
        <charset val="238"/>
        <scheme val="minor"/>
      </rPr>
      <t xml:space="preserve">,  zwanych dalej wyrobami.
Wymagania eksploatacyjo - techniczne określone w tabeli nr 2.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(jeżeli dotyczy),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t>
    </r>
    <r>
      <rPr>
        <b/>
        <sz val="12"/>
        <rFont val="Calibri"/>
        <family val="2"/>
        <charset val="238"/>
        <scheme val="minor"/>
      </rPr>
      <t>w terminie do …...* dni roboczych</t>
    </r>
    <r>
      <rPr>
        <sz val="12"/>
        <rFont val="Calibri"/>
        <family val="2"/>
        <charset val="238"/>
        <scheme val="minor"/>
      </rPr>
      <t xml:space="preserve"> od daty przesłania zamówienia za pośrednictwem poczty elektronicznej </t>
    </r>
    <r>
      <rPr>
        <b/>
        <sz val="12"/>
        <rFont val="Calibri"/>
        <family val="2"/>
        <charset val="238"/>
        <scheme val="minor"/>
      </rPr>
      <t>na adres e-mail: ………………………………*</t>
    </r>
    <r>
      <rPr>
        <sz val="12"/>
        <rFont val="Calibri"/>
        <family val="2"/>
        <charset val="238"/>
        <scheme val="minor"/>
      </rPr>
      <t xml:space="preserve"> . 
7. Dopuszcza się składania ofert na asortyment w innych opakowaniach jednostkowych z przeliczeniem oferowanych ilości do wartości sumarycznej wymaganej przez Zamawiającego, w zaokrągleniu do pełnego opakowania w górę (jeżeli dotyczy).
8. Wykonawca oferuje realizację niniejszego zadania zgodnie z następującą kalkulacją:      
</t>
    </r>
    <r>
      <rPr>
        <b/>
        <sz val="12"/>
        <rFont val="Calibri"/>
        <family val="2"/>
        <charset val="238"/>
        <scheme val="minor"/>
      </rPr>
      <t xml:space="preserve">*wypełnia Wykonawca      </t>
    </r>
    <r>
      <rPr>
        <sz val="12"/>
        <rFont val="Calibri"/>
        <family val="2"/>
        <charset val="238"/>
        <scheme val="minor"/>
      </rPr>
      <t xml:space="preserve">                   </t>
    </r>
  </si>
  <si>
    <t xml:space="preserve">Rurka tracheostomijna pediatryczna i noworodkowa z mankietem lub bez mankietu - do wyboru przez Zamawiającego. Mankiet niskociśnieniowy, wysokoobjetościowy.  Do długoterminowego stosowania. Wykonana z polimeru o właściwościach atraumatycznych. Miękki elastyczny szyld o specjalnym kształcie - wgłębienia z przestrzenią dająca dostęp powietrza do skóry szyi pacjenta. Elastyczny i miękki tubus rurki niezałamujacy się, rurka widoczna w promieniach rtg, prowadnica zakończona oliwką, wyprofilowane, gładkie otwory na opaskę, łacznik 15mm, stożkowy wewnątrz, minimalizujący martwą przestrzeń i opór gazów, zaoblony atraumatyczny koniec rurki. Na szyldzie umieszczony numer katalogowy, nazwa producenta, rozmiar rurki oraz długość i średnica zewnętrzna. Rozmiary dla rurek pediatrycznych: 2,5-dł. 32mm; 3,0-dł. 35mm; 3,5-dł.39mm; 4,0-dł.43mm; 4,5-dł.47mm; 5,0-dł. 49mm; 5,5-dł.54mm; 6,0-dł. 60mm; Rozmiary dla rurek noworodków: pediatrycznych:  2,5-dł. 30mm; 3,0-dł. 31mm; 3,5-dł.33mm; 4,0-dł.35mm. Rozmiar do wyboru przez zamawiajacego.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</si>
</sst>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quot; zł&quot;"/>
  </numFmts>
  <fonts count="18" x14ac:knownFonts="1">
    <font>
      <sz val="11"/>
      <name val="Calibri"/>
      <family val="2"/>
      <charset val="1"/>
    </font>
    <font>
      <b/>
      <sz val="11"/>
      <name val="Calibri"/>
      <family val="2"/>
      <charset val="1"/>
    </font>
    <font>
      <b/>
      <sz val="9"/>
      <color rgb="FF000000"/>
      <name val="Tahoma"/>
      <family val="2"/>
      <charset val="1"/>
    </font>
    <font>
      <sz val="10"/>
      <color rgb="FF000000"/>
      <name val="Tahoma"/>
      <family val="2"/>
      <charset val="1"/>
    </font>
    <font>
      <sz val="9"/>
      <color rgb="FF000000"/>
      <name val="Tahoma"/>
      <family val="2"/>
      <charset val="1"/>
    </font>
    <font>
      <sz val="10"/>
      <name val="Tahoma"/>
      <family val="2"/>
      <charset val="1"/>
    </font>
    <font>
      <sz val="8"/>
      <name val="Tahoma"/>
      <family val="2"/>
      <charset val="1"/>
    </font>
    <font>
      <sz val="8"/>
      <name val="Calibri"/>
      <family val="2"/>
      <charset val="1"/>
    </font>
    <font>
      <sz val="12"/>
      <name val="Calibri"/>
      <family val="2"/>
      <charset val="238"/>
      <scheme val="minor"/>
    </font>
    <font>
      <sz val="12"/>
      <color rgb="FF000000"/>
      <name val="Calibri"/>
      <family val="2"/>
      <charset val="238"/>
      <scheme val="minor"/>
    </font>
    <font>
      <sz val="11"/>
      <name val="Calibri"/>
      <family val="2"/>
      <charset val="238"/>
    </font>
    <font>
      <sz val="11"/>
      <name val="Calibri"/>
      <family val="2"/>
      <charset val="1"/>
    </font>
    <font>
      <b/>
      <sz val="12"/>
      <name val="Calibri"/>
      <family val="2"/>
      <charset val="238"/>
      <scheme val="minor"/>
    </font>
    <font>
      <b/>
      <sz val="12"/>
      <color rgb="FF000000"/>
      <name val="Calibri"/>
      <family val="2"/>
      <charset val="238"/>
      <scheme val="minor"/>
    </font>
    <font>
      <b/>
      <sz val="16"/>
      <name val="Calibri"/>
      <family val="2"/>
      <charset val="238"/>
      <scheme val="minor"/>
    </font>
    <font>
      <sz val="9"/>
      <name val="Tahoma"/>
      <family val="2"/>
      <charset val="1"/>
    </font>
    <font>
      <b/>
      <sz val="9"/>
      <name val="Tahoma"/>
      <family val="2"/>
      <charset val="1"/>
    </font>
    <font>
      <sz val="12"/>
      <name val="Tahoma"/>
      <family val="2"/>
      <charset val="1"/>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style="thin">
        <color indexed="64"/>
      </right>
      <top/>
      <bottom/>
      <diagonal/>
    </border>
  </borders>
  <cellStyleXfs count="3">
    <xf numFmtId="0" fontId="0" fillId="0" borderId="0">
      <alignment vertical="center"/>
    </xf>
    <xf numFmtId="0" fontId="10" fillId="0" borderId="0">
      <alignment vertical="center"/>
    </xf>
    <xf numFmtId="9" fontId="11" fillId="0" borderId="0" applyFont="0" applyFill="0" applyBorder="0" applyAlignment="0" applyProtection="0"/>
  </cellStyleXfs>
  <cellXfs count="111">
    <xf numFmtId="0" fontId="0" fillId="0" borderId="0" xfId="0">
      <alignment vertical="center"/>
    </xf>
    <xf numFmtId="0" fontId="3"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4" fontId="4" fillId="0" borderId="0" xfId="0" applyNumberFormat="1" applyFont="1" applyAlignment="1">
      <alignment vertical="center" wrapText="1"/>
    </xf>
    <xf numFmtId="0" fontId="4" fillId="0" borderId="0" xfId="0" applyFont="1" applyAlignment="1">
      <alignment vertical="center" wrapText="1"/>
    </xf>
    <xf numFmtId="9" fontId="4" fillId="0" borderId="0" xfId="0" applyNumberFormat="1"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wrapText="1"/>
    </xf>
    <xf numFmtId="0" fontId="0" fillId="0" borderId="0" xfId="0" applyAlignment="1">
      <alignment vertical="center" wrapText="1"/>
    </xf>
    <xf numFmtId="0" fontId="6" fillId="0" borderId="0" xfId="0" applyFont="1" applyAlignment="1">
      <alignment vertical="top" wrapText="1"/>
    </xf>
    <xf numFmtId="0" fontId="6" fillId="0" borderId="0" xfId="0" applyFont="1" applyAlignment="1">
      <alignment vertical="top"/>
    </xf>
    <xf numFmtId="0" fontId="5" fillId="0" borderId="0" xfId="0" applyFont="1" applyAlignment="1">
      <alignment vertical="top"/>
    </xf>
    <xf numFmtId="0" fontId="8" fillId="0" borderId="1" xfId="0" applyFont="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wrapText="1"/>
    </xf>
    <xf numFmtId="4" fontId="9" fillId="0" borderId="0" xfId="0" applyNumberFormat="1" applyFont="1" applyAlignment="1">
      <alignment horizontal="left" vertical="center"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4" xfId="0" applyFont="1" applyBorder="1" applyAlignment="1">
      <alignment horizontal="left" vertical="center" wrapText="1"/>
    </xf>
    <xf numFmtId="0" fontId="8" fillId="0" borderId="0" xfId="0" applyFont="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xf numFmtId="0" fontId="8" fillId="0" borderId="0" xfId="0" applyFont="1">
      <alignment vertical="center"/>
    </xf>
    <xf numFmtId="0" fontId="8" fillId="0" borderId="0" xfId="0" applyFont="1" applyAlignment="1">
      <alignment vertical="top"/>
    </xf>
    <xf numFmtId="0" fontId="12" fillId="0" borderId="0" xfId="0" applyFont="1" applyAlignment="1">
      <alignment vertical="center" wrapText="1"/>
    </xf>
    <xf numFmtId="0" fontId="8" fillId="0" borderId="1" xfId="0" applyFont="1" applyBorder="1" applyAlignment="1">
      <alignment vertical="top" wrapText="1"/>
    </xf>
    <xf numFmtId="0" fontId="13"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3" fontId="8" fillId="0" borderId="1" xfId="0" applyNumberFormat="1" applyFont="1" applyBorder="1" applyAlignment="1">
      <alignment horizontal="center" vertical="center" wrapText="1"/>
    </xf>
    <xf numFmtId="4" fontId="12" fillId="0" borderId="2" xfId="0" applyNumberFormat="1" applyFont="1" applyBorder="1" applyAlignment="1">
      <alignment horizontal="right" vertical="top" wrapText="1"/>
    </xf>
    <xf numFmtId="4" fontId="12" fillId="0" borderId="2" xfId="0" applyNumberFormat="1" applyFont="1" applyBorder="1" applyAlignment="1">
      <alignment horizontal="righ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top" wrapText="1"/>
    </xf>
    <xf numFmtId="9"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righ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8" fillId="2" borderId="1" xfId="0" applyFont="1" applyFill="1" applyBorder="1" applyAlignment="1">
      <alignment horizontal="left" vertical="center" wrapText="1"/>
    </xf>
    <xf numFmtId="0" fontId="12"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2" borderId="1" xfId="0" applyFont="1" applyFill="1" applyBorder="1" applyAlignment="1">
      <alignment horizontal="center" vertical="center" wrapText="1"/>
    </xf>
    <xf numFmtId="164" fontId="12" fillId="0" borderId="2" xfId="0" applyNumberFormat="1" applyFont="1" applyBorder="1" applyAlignment="1">
      <alignment horizontal="right" vertical="center" wrapText="1"/>
    </xf>
    <xf numFmtId="4" fontId="12" fillId="0" borderId="2" xfId="0" applyNumberFormat="1" applyFont="1" applyBorder="1" applyAlignment="1">
      <alignment horizontal="right" vertical="center"/>
    </xf>
    <xf numFmtId="0" fontId="8" fillId="0" borderId="0" xfId="0" applyFont="1" applyAlignment="1">
      <alignment wrapText="1"/>
    </xf>
    <xf numFmtId="0" fontId="12" fillId="0" borderId="1" xfId="0" applyFont="1" applyBorder="1" applyAlignment="1">
      <alignment horizontal="center" vertical="center"/>
    </xf>
    <xf numFmtId="4" fontId="8" fillId="2" borderId="1" xfId="0" applyNumberFormat="1" applyFont="1" applyFill="1" applyBorder="1" applyAlignment="1">
      <alignment horizontal="right" vertical="center" wrapText="1"/>
    </xf>
    <xf numFmtId="4" fontId="8" fillId="0" borderId="1" xfId="0" applyNumberFormat="1" applyFont="1" applyBorder="1" applyAlignment="1">
      <alignment horizontal="right" vertical="center" wrapText="1"/>
    </xf>
    <xf numFmtId="9" fontId="8" fillId="2" borderId="1" xfId="0" applyNumberFormat="1" applyFont="1" applyFill="1" applyBorder="1" applyAlignment="1">
      <alignment horizontal="center" vertical="center" wrapText="1"/>
    </xf>
    <xf numFmtId="10" fontId="8" fillId="0" borderId="0" xfId="0" applyNumberFormat="1" applyFont="1" applyAlignment="1">
      <alignment wrapText="1"/>
    </xf>
    <xf numFmtId="0" fontId="8" fillId="0" borderId="1" xfId="1" applyFont="1" applyBorder="1" applyAlignment="1">
      <alignment vertical="top" wrapText="1"/>
    </xf>
    <xf numFmtId="4" fontId="12" fillId="2" borderId="1" xfId="0" applyNumberFormat="1" applyFont="1" applyFill="1" applyBorder="1" applyAlignment="1">
      <alignment horizontal="left" vertical="center" wrapText="1"/>
    </xf>
    <xf numFmtId="0" fontId="8" fillId="0" borderId="0" xfId="0" applyFont="1" applyAlignment="1">
      <alignment horizontal="center" vertical="center" wrapText="1"/>
    </xf>
    <xf numFmtId="4" fontId="8" fillId="0" borderId="0" xfId="0" applyNumberFormat="1" applyFont="1" applyAlignment="1">
      <alignment vertical="center" wrapText="1"/>
    </xf>
    <xf numFmtId="9" fontId="8" fillId="0" borderId="0" xfId="0" applyNumberFormat="1" applyFont="1" applyAlignment="1">
      <alignment horizontal="center" vertical="center" wrapText="1"/>
    </xf>
    <xf numFmtId="0" fontId="8" fillId="0" borderId="0" xfId="0" applyFont="1" applyAlignment="1">
      <alignment horizontal="right" vertical="center" wrapText="1"/>
    </xf>
    <xf numFmtId="0" fontId="15" fillId="0" borderId="0" xfId="0" applyFont="1" applyAlignment="1">
      <alignment wrapText="1"/>
    </xf>
    <xf numFmtId="9" fontId="5" fillId="2" borderId="1" xfId="0" applyNumberFormat="1" applyFont="1" applyFill="1" applyBorder="1" applyAlignment="1">
      <alignment horizontal="center" vertical="center" wrapText="1"/>
    </xf>
    <xf numFmtId="4" fontId="8" fillId="0" borderId="0" xfId="0" applyNumberFormat="1" applyFont="1" applyAlignment="1">
      <alignment horizontal="left" vertical="center" wrapText="1"/>
    </xf>
    <xf numFmtId="0" fontId="16" fillId="0" borderId="0" xfId="0" applyFont="1" applyAlignment="1">
      <alignment vertical="center" wrapText="1"/>
    </xf>
    <xf numFmtId="0" fontId="5" fillId="0" borderId="0" xfId="0" applyFont="1" applyAlignment="1">
      <alignment horizontal="center" vertical="center" wrapText="1"/>
    </xf>
    <xf numFmtId="4" fontId="15" fillId="0" borderId="0" xfId="0" applyNumberFormat="1" applyFont="1" applyAlignment="1">
      <alignment vertical="center" wrapText="1"/>
    </xf>
    <xf numFmtId="0" fontId="15" fillId="0" borderId="0" xfId="0" applyFont="1" applyAlignment="1">
      <alignment vertical="center" wrapText="1"/>
    </xf>
    <xf numFmtId="9" fontId="15" fillId="0" borderId="0" xfId="0" applyNumberFormat="1" applyFont="1" applyAlignment="1">
      <alignment horizontal="center" vertical="center" wrapText="1"/>
    </xf>
    <xf numFmtId="0" fontId="15" fillId="0" borderId="0" xfId="0" applyFont="1" applyAlignment="1">
      <alignment horizontal="right" vertical="center" wrapText="1"/>
    </xf>
    <xf numFmtId="0" fontId="0" fillId="0" borderId="0" xfId="0" applyAlignment="1">
      <alignment horizontal="left" vertical="center" wrapText="1"/>
    </xf>
    <xf numFmtId="9" fontId="8" fillId="2" borderId="1" xfId="2" applyFont="1" applyFill="1" applyBorder="1" applyAlignment="1">
      <alignment horizontal="center" vertical="center" wrapText="1"/>
    </xf>
    <xf numFmtId="3" fontId="8" fillId="2" borderId="1" xfId="0" applyNumberFormat="1" applyFont="1" applyFill="1" applyBorder="1" applyAlignment="1">
      <alignment horizontal="left" vertical="top" wrapText="1"/>
    </xf>
    <xf numFmtId="0" fontId="8" fillId="0" borderId="0" xfId="0" applyFont="1" applyAlignment="1">
      <alignment horizontal="left" wrapText="1"/>
    </xf>
    <xf numFmtId="0" fontId="12" fillId="0" borderId="1" xfId="0" applyFont="1" applyBorder="1" applyAlignment="1">
      <alignment horizontal="left" vertical="center"/>
    </xf>
    <xf numFmtId="1" fontId="12" fillId="0" borderId="1" xfId="0" applyNumberFormat="1" applyFont="1" applyBorder="1" applyAlignment="1">
      <alignment horizontal="center" vertical="top" wrapText="1"/>
    </xf>
    <xf numFmtId="164" fontId="8" fillId="2" borderId="1" xfId="0" applyNumberFormat="1" applyFont="1" applyFill="1" applyBorder="1" applyAlignment="1">
      <alignment horizontal="right" vertical="center" wrapText="1"/>
    </xf>
    <xf numFmtId="164" fontId="8" fillId="0" borderId="1" xfId="0" applyNumberFormat="1" applyFont="1" applyBorder="1" applyAlignment="1">
      <alignment horizontal="right" vertical="center" wrapText="1"/>
    </xf>
    <xf numFmtId="3" fontId="8" fillId="2" borderId="1" xfId="0" applyNumberFormat="1" applyFont="1" applyFill="1" applyBorder="1" applyAlignment="1">
      <alignment horizontal="left" vertical="center" wrapText="1"/>
    </xf>
    <xf numFmtId="165" fontId="8" fillId="2" borderId="1" xfId="0" applyNumberFormat="1" applyFont="1" applyFill="1" applyBorder="1" applyAlignment="1">
      <alignment horizontal="right" vertical="center" wrapText="1"/>
    </xf>
    <xf numFmtId="165" fontId="8" fillId="0" borderId="1" xfId="0" applyNumberFormat="1" applyFont="1" applyBorder="1" applyAlignment="1">
      <alignment horizontal="right" vertical="center" wrapText="1"/>
    </xf>
    <xf numFmtId="0" fontId="17" fillId="0" borderId="0" xfId="0" applyFont="1" applyAlignment="1">
      <alignment horizontal="center" vertical="center"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12" fillId="0" borderId="0" xfId="0" applyFont="1" applyAlignment="1">
      <alignment horizontal="right" vertical="center" wrapText="1"/>
    </xf>
    <xf numFmtId="0" fontId="14"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3" fontId="8" fillId="0" borderId="3"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4" fontId="9" fillId="2" borderId="3" xfId="0" applyNumberFormat="1" applyFont="1" applyFill="1" applyBorder="1" applyAlignment="1">
      <alignment horizontal="right" vertical="center" wrapText="1"/>
    </xf>
    <xf numFmtId="4" fontId="9" fillId="2" borderId="6" xfId="0" applyNumberFormat="1" applyFont="1" applyFill="1" applyBorder="1" applyAlignment="1">
      <alignment horizontal="right" vertical="center" wrapText="1"/>
    </xf>
    <xf numFmtId="4" fontId="9" fillId="2" borderId="2" xfId="0" applyNumberFormat="1" applyFont="1" applyFill="1" applyBorder="1" applyAlignment="1">
      <alignment horizontal="right" vertical="center" wrapText="1"/>
    </xf>
    <xf numFmtId="4" fontId="9" fillId="0" borderId="3" xfId="0" applyNumberFormat="1" applyFont="1" applyBorder="1" applyAlignment="1">
      <alignment horizontal="right" vertical="center" wrapText="1"/>
    </xf>
    <xf numFmtId="4" fontId="9" fillId="0" borderId="6" xfId="0" applyNumberFormat="1" applyFont="1" applyBorder="1" applyAlignment="1">
      <alignment horizontal="right" vertical="center" wrapText="1"/>
    </xf>
    <xf numFmtId="4" fontId="9" fillId="0" borderId="2" xfId="0" applyNumberFormat="1" applyFont="1" applyBorder="1" applyAlignment="1">
      <alignment horizontal="right" vertical="center" wrapText="1"/>
    </xf>
    <xf numFmtId="9" fontId="9" fillId="2" borderId="3"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left" vertical="center"/>
    </xf>
    <xf numFmtId="0" fontId="12" fillId="0" borderId="5" xfId="0" applyFont="1" applyBorder="1" applyAlignment="1">
      <alignment horizontal="left" wrapText="1"/>
    </xf>
    <xf numFmtId="0" fontId="8" fillId="0" borderId="1" xfId="0" applyFont="1" applyBorder="1" applyAlignment="1">
      <alignment horizontal="left" vertical="top" wrapText="1"/>
    </xf>
  </cellXfs>
  <cellStyles count="3">
    <cellStyle name="Excel Built-in Explanatory Text" xfId="1" xr:uid="{E81DD3CF-A500-49C9-8270-D6D7CF00B83D}"/>
    <cellStyle name="Normalny" xfId="0" builtinId="0"/>
    <cellStyle name="Procentowy"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T36"/>
  <sheetViews>
    <sheetView tabSelected="1" topLeftCell="A17" zoomScaleNormal="100" zoomScaleSheetLayoutView="100" zoomScalePageLayoutView="95" workbookViewId="0">
      <selection activeCell="E18" sqref="E18"/>
    </sheetView>
  </sheetViews>
  <sheetFormatPr defaultColWidth="6.140625" defaultRowHeight="15.75" x14ac:dyDescent="0.25"/>
  <cols>
    <col min="1" max="1" width="4.28515625" style="30" customWidth="1"/>
    <col min="2" max="2" width="60.28515625" style="30" customWidth="1"/>
    <col min="3" max="3" width="11.42578125" style="57" customWidth="1"/>
    <col min="4" max="4" width="8.5703125" style="57" customWidth="1"/>
    <col min="5" max="5" width="14.7109375" style="58" customWidth="1"/>
    <col min="6" max="6" width="15.85546875" style="14" customWidth="1"/>
    <col min="7" max="7" width="12.140625" style="59" customWidth="1"/>
    <col min="8" max="8" width="17.140625" style="60" customWidth="1"/>
    <col min="9" max="9" width="15.42578125" style="14" customWidth="1"/>
    <col min="10" max="10" width="36.42578125" style="49" customWidth="1"/>
    <col min="11" max="238" width="6.140625" style="49"/>
    <col min="239" max="997" width="6.140625" style="14"/>
    <col min="998" max="1009" width="6.140625" style="28"/>
    <col min="1010" max="1022" width="7.7109375" style="28" customWidth="1"/>
    <col min="1023" max="1023" width="6.140625" style="28"/>
    <col min="1024" max="1024" width="11.5703125" style="28" customWidth="1"/>
    <col min="1025" max="16384" width="6.140625" style="28"/>
  </cols>
  <sheetData>
    <row r="1" spans="1:1008" x14ac:dyDescent="0.25">
      <c r="A1" s="84" t="s">
        <v>54</v>
      </c>
      <c r="B1" s="84"/>
      <c r="C1" s="84"/>
      <c r="D1" s="84"/>
      <c r="E1" s="84"/>
      <c r="F1" s="84"/>
      <c r="G1" s="84"/>
      <c r="H1" s="84"/>
      <c r="I1" s="84"/>
      <c r="J1" s="84"/>
    </row>
    <row r="2" spans="1:1008" x14ac:dyDescent="0.25">
      <c r="A2" s="84" t="s">
        <v>55</v>
      </c>
      <c r="B2" s="84"/>
      <c r="C2" s="84"/>
      <c r="D2" s="84"/>
      <c r="E2" s="84"/>
      <c r="F2" s="84"/>
      <c r="G2" s="84"/>
      <c r="H2" s="84"/>
      <c r="I2" s="84"/>
      <c r="J2" s="84"/>
    </row>
    <row r="3" spans="1:1008" ht="27.75" customHeight="1" x14ac:dyDescent="0.25">
      <c r="A3" s="85" t="s">
        <v>56</v>
      </c>
      <c r="B3" s="85"/>
      <c r="C3" s="85"/>
      <c r="D3" s="85"/>
      <c r="E3" s="85"/>
      <c r="F3" s="85"/>
      <c r="G3" s="85"/>
      <c r="H3" s="85"/>
      <c r="I3" s="85"/>
      <c r="J3" s="85"/>
    </row>
    <row r="4" spans="1:1008" s="14" customFormat="1" ht="57.75" customHeight="1" x14ac:dyDescent="0.25">
      <c r="A4" s="82" t="s">
        <v>57</v>
      </c>
      <c r="B4" s="82"/>
      <c r="C4" s="82"/>
      <c r="D4" s="82"/>
      <c r="E4" s="82"/>
      <c r="F4" s="82"/>
      <c r="G4" s="82"/>
      <c r="H4" s="82"/>
      <c r="I4" s="82"/>
      <c r="J4" s="82"/>
    </row>
    <row r="5" spans="1:1008" s="14" customFormat="1" ht="57.75" customHeight="1" x14ac:dyDescent="0.25">
      <c r="A5" s="82"/>
      <c r="B5" s="82"/>
      <c r="C5" s="82"/>
      <c r="D5" s="82"/>
      <c r="E5" s="82"/>
      <c r="F5" s="82"/>
      <c r="G5" s="82"/>
      <c r="H5" s="82"/>
      <c r="I5" s="82"/>
      <c r="J5" s="82"/>
    </row>
    <row r="6" spans="1:1008" s="14" customFormat="1" ht="57.75" customHeight="1" x14ac:dyDescent="0.25">
      <c r="A6" s="82"/>
      <c r="B6" s="82"/>
      <c r="C6" s="82"/>
      <c r="D6" s="82"/>
      <c r="E6" s="82"/>
      <c r="F6" s="82"/>
      <c r="G6" s="82"/>
      <c r="H6" s="82"/>
      <c r="I6" s="82"/>
      <c r="J6" s="82"/>
    </row>
    <row r="7" spans="1:1008" s="14" customFormat="1" ht="57.75" customHeight="1" x14ac:dyDescent="0.25">
      <c r="A7" s="82"/>
      <c r="B7" s="82"/>
      <c r="C7" s="82"/>
      <c r="D7" s="82"/>
      <c r="E7" s="82"/>
      <c r="F7" s="82"/>
      <c r="G7" s="82"/>
      <c r="H7" s="82"/>
      <c r="I7" s="82"/>
      <c r="J7" s="82"/>
    </row>
    <row r="8" spans="1:1008" s="14" customFormat="1" ht="57.75" customHeight="1" x14ac:dyDescent="0.25">
      <c r="A8" s="82"/>
      <c r="B8" s="82"/>
      <c r="C8" s="82"/>
      <c r="D8" s="82"/>
      <c r="E8" s="82"/>
      <c r="F8" s="82"/>
      <c r="G8" s="82"/>
      <c r="H8" s="82"/>
      <c r="I8" s="82"/>
      <c r="J8" s="82"/>
    </row>
    <row r="9" spans="1:1008" s="14" customFormat="1" ht="57.75" customHeight="1" x14ac:dyDescent="0.25">
      <c r="A9" s="82"/>
      <c r="B9" s="82"/>
      <c r="C9" s="82"/>
      <c r="D9" s="82"/>
      <c r="E9" s="82"/>
      <c r="F9" s="82"/>
      <c r="G9" s="82"/>
      <c r="H9" s="82"/>
      <c r="I9" s="82"/>
      <c r="J9" s="82"/>
    </row>
    <row r="10" spans="1:1008" s="14" customFormat="1" ht="57.75" customHeight="1" x14ac:dyDescent="0.25">
      <c r="A10" s="83"/>
      <c r="B10" s="83"/>
      <c r="C10" s="83"/>
      <c r="D10" s="83"/>
      <c r="E10" s="83"/>
      <c r="F10" s="83"/>
      <c r="G10" s="83"/>
      <c r="H10" s="83"/>
      <c r="I10" s="83"/>
      <c r="J10" s="83"/>
    </row>
    <row r="11" spans="1:1008" s="23" customFormat="1" ht="78.75" x14ac:dyDescent="0.25">
      <c r="A11" s="50" t="s">
        <v>0</v>
      </c>
      <c r="B11" s="50" t="s">
        <v>1</v>
      </c>
      <c r="C11" s="26" t="s">
        <v>2</v>
      </c>
      <c r="D11" s="26" t="s">
        <v>62</v>
      </c>
      <c r="E11" s="26" t="s">
        <v>115</v>
      </c>
      <c r="F11" s="26" t="s">
        <v>64</v>
      </c>
      <c r="G11" s="26" t="s">
        <v>61</v>
      </c>
      <c r="H11" s="26" t="s">
        <v>63</v>
      </c>
      <c r="I11" s="26" t="s">
        <v>65</v>
      </c>
      <c r="J11" s="26" t="s">
        <v>76</v>
      </c>
      <c r="ALJ11" s="29"/>
      <c r="ALK11" s="29"/>
      <c r="ALL11" s="29"/>
      <c r="ALM11" s="29"/>
      <c r="ALN11" s="29"/>
      <c r="ALO11" s="29"/>
      <c r="ALP11" s="29"/>
      <c r="ALQ11" s="29"/>
      <c r="ALR11" s="29"/>
      <c r="ALS11" s="29"/>
      <c r="ALT11" s="29"/>
    </row>
    <row r="12" spans="1:1008" x14ac:dyDescent="0.25">
      <c r="A12" s="27">
        <v>1</v>
      </c>
      <c r="B12" s="27">
        <v>2</v>
      </c>
      <c r="C12" s="26">
        <v>3</v>
      </c>
      <c r="D12" s="26">
        <v>4</v>
      </c>
      <c r="E12" s="26">
        <v>5</v>
      </c>
      <c r="F12" s="26">
        <v>6</v>
      </c>
      <c r="G12" s="26">
        <v>7</v>
      </c>
      <c r="H12" s="26">
        <v>8</v>
      </c>
      <c r="I12" s="26">
        <v>9</v>
      </c>
      <c r="J12" s="26">
        <v>10</v>
      </c>
      <c r="ALJ12" s="29"/>
      <c r="ALK12" s="29"/>
      <c r="ALL12" s="29"/>
      <c r="ALM12" s="29"/>
      <c r="ALN12" s="29"/>
      <c r="ALO12" s="29"/>
      <c r="ALP12" s="29"/>
      <c r="ALQ12" s="29"/>
      <c r="ALR12" s="29"/>
      <c r="ALS12" s="29"/>
      <c r="ALT12" s="29"/>
    </row>
    <row r="13" spans="1:1008" ht="267.75" x14ac:dyDescent="0.25">
      <c r="A13" s="13" t="s">
        <v>6</v>
      </c>
      <c r="B13" s="31" t="s">
        <v>165</v>
      </c>
      <c r="C13" s="13" t="s">
        <v>25</v>
      </c>
      <c r="D13" s="34">
        <v>2400</v>
      </c>
      <c r="E13" s="51"/>
      <c r="F13" s="52">
        <f>ROUND(D13*E13,2)</f>
        <v>0</v>
      </c>
      <c r="G13" s="53"/>
      <c r="H13" s="52">
        <f>ROUND((F13*G13)+F13,2)</f>
        <v>0</v>
      </c>
      <c r="I13" s="52">
        <f>ROUND(H13/D13,2)</f>
        <v>0</v>
      </c>
      <c r="J13" s="37"/>
      <c r="K13" s="54"/>
      <c r="ALJ13" s="29"/>
      <c r="ALK13" s="29"/>
      <c r="ALL13" s="29"/>
      <c r="ALM13" s="29"/>
      <c r="ALN13" s="29"/>
      <c r="ALO13" s="29"/>
      <c r="ALP13" s="29"/>
      <c r="ALQ13" s="29"/>
      <c r="ALR13" s="29"/>
      <c r="ALS13" s="29"/>
      <c r="ALT13" s="29"/>
    </row>
    <row r="14" spans="1:1008" ht="173.25" x14ac:dyDescent="0.25">
      <c r="A14" s="13" t="s">
        <v>7</v>
      </c>
      <c r="B14" s="55" t="s">
        <v>166</v>
      </c>
      <c r="C14" s="13" t="s">
        <v>25</v>
      </c>
      <c r="D14" s="34">
        <v>50</v>
      </c>
      <c r="E14" s="51"/>
      <c r="F14" s="52">
        <f t="shared" ref="F14:F35" si="0">ROUND(D14*E14,2)</f>
        <v>0</v>
      </c>
      <c r="G14" s="53"/>
      <c r="H14" s="52">
        <f t="shared" ref="H14:H35" si="1">ROUND((F14*G14)+F14,2)</f>
        <v>0</v>
      </c>
      <c r="I14" s="52">
        <f t="shared" ref="I14:I35" si="2">ROUND(H14/D14,2)</f>
        <v>0</v>
      </c>
      <c r="J14" s="37"/>
      <c r="K14" s="54"/>
      <c r="ALJ14" s="29"/>
      <c r="ALK14" s="29"/>
      <c r="ALL14" s="29"/>
      <c r="ALM14" s="29"/>
      <c r="ALN14" s="29"/>
      <c r="ALO14" s="29"/>
      <c r="ALP14" s="29"/>
      <c r="ALQ14" s="29"/>
      <c r="ALR14" s="29"/>
      <c r="ALS14" s="29"/>
      <c r="ALT14" s="29"/>
    </row>
    <row r="15" spans="1:1008" ht="252" x14ac:dyDescent="0.25">
      <c r="A15" s="13" t="s">
        <v>8</v>
      </c>
      <c r="B15" s="31" t="s">
        <v>167</v>
      </c>
      <c r="C15" s="13" t="s">
        <v>25</v>
      </c>
      <c r="D15" s="34">
        <v>10400</v>
      </c>
      <c r="E15" s="51"/>
      <c r="F15" s="52">
        <f t="shared" si="0"/>
        <v>0</v>
      </c>
      <c r="G15" s="53"/>
      <c r="H15" s="52">
        <f t="shared" si="1"/>
        <v>0</v>
      </c>
      <c r="I15" s="52">
        <f t="shared" si="2"/>
        <v>0</v>
      </c>
      <c r="J15" s="37"/>
      <c r="K15" s="54"/>
      <c r="ALJ15" s="29"/>
      <c r="ALK15" s="29"/>
      <c r="ALL15" s="29"/>
      <c r="ALM15" s="29"/>
      <c r="ALN15" s="29"/>
      <c r="ALO15" s="29"/>
      <c r="ALP15" s="29"/>
      <c r="ALQ15" s="29"/>
      <c r="ALR15" s="29"/>
      <c r="ALS15" s="29"/>
      <c r="ALT15" s="29"/>
    </row>
    <row r="16" spans="1:1008" ht="173.25" x14ac:dyDescent="0.25">
      <c r="A16" s="13" t="s">
        <v>9</v>
      </c>
      <c r="B16" s="31" t="s">
        <v>168</v>
      </c>
      <c r="C16" s="13" t="s">
        <v>25</v>
      </c>
      <c r="D16" s="34">
        <v>1200</v>
      </c>
      <c r="E16" s="51"/>
      <c r="F16" s="52">
        <f t="shared" si="0"/>
        <v>0</v>
      </c>
      <c r="G16" s="53"/>
      <c r="H16" s="52">
        <f t="shared" si="1"/>
        <v>0</v>
      </c>
      <c r="I16" s="52">
        <f t="shared" si="2"/>
        <v>0</v>
      </c>
      <c r="J16" s="37"/>
      <c r="K16" s="54"/>
      <c r="ALJ16" s="29"/>
      <c r="ALK16" s="29"/>
      <c r="ALL16" s="29"/>
      <c r="ALM16" s="29"/>
      <c r="ALN16" s="29"/>
      <c r="ALO16" s="29"/>
      <c r="ALP16" s="29"/>
      <c r="ALQ16" s="29"/>
      <c r="ALR16" s="29"/>
      <c r="ALS16" s="29"/>
      <c r="ALT16" s="29"/>
    </row>
    <row r="17" spans="1:1008" ht="173.25" x14ac:dyDescent="0.25">
      <c r="A17" s="13" t="s">
        <v>22</v>
      </c>
      <c r="B17" s="31" t="s">
        <v>169</v>
      </c>
      <c r="C17" s="13" t="s">
        <v>25</v>
      </c>
      <c r="D17" s="34">
        <v>100</v>
      </c>
      <c r="E17" s="51"/>
      <c r="F17" s="52">
        <f t="shared" si="0"/>
        <v>0</v>
      </c>
      <c r="G17" s="53"/>
      <c r="H17" s="52">
        <f t="shared" si="1"/>
        <v>0</v>
      </c>
      <c r="I17" s="52">
        <f t="shared" si="2"/>
        <v>0</v>
      </c>
      <c r="J17" s="37"/>
      <c r="K17" s="54"/>
      <c r="ALJ17" s="29"/>
      <c r="ALK17" s="29"/>
      <c r="ALL17" s="29"/>
      <c r="ALM17" s="29"/>
      <c r="ALN17" s="29"/>
      <c r="ALO17" s="29"/>
      <c r="ALP17" s="29"/>
      <c r="ALQ17" s="29"/>
      <c r="ALR17" s="29"/>
      <c r="ALS17" s="29"/>
      <c r="ALT17" s="29"/>
    </row>
    <row r="18" spans="1:1008" ht="315" x14ac:dyDescent="0.25">
      <c r="A18" s="13" t="s">
        <v>21</v>
      </c>
      <c r="B18" s="31" t="s">
        <v>193</v>
      </c>
      <c r="C18" s="13" t="s">
        <v>25</v>
      </c>
      <c r="D18" s="34">
        <v>50</v>
      </c>
      <c r="E18" s="51"/>
      <c r="F18" s="52">
        <f t="shared" si="0"/>
        <v>0</v>
      </c>
      <c r="G18" s="53"/>
      <c r="H18" s="52">
        <f t="shared" si="1"/>
        <v>0</v>
      </c>
      <c r="I18" s="52">
        <f t="shared" si="2"/>
        <v>0</v>
      </c>
      <c r="J18" s="37"/>
      <c r="K18" s="54"/>
      <c r="ALJ18" s="29"/>
      <c r="ALK18" s="29"/>
      <c r="ALL18" s="29"/>
      <c r="ALM18" s="29"/>
      <c r="ALN18" s="29"/>
      <c r="ALO18" s="29"/>
      <c r="ALP18" s="29"/>
      <c r="ALQ18" s="29"/>
      <c r="ALR18" s="29"/>
      <c r="ALS18" s="29"/>
      <c r="ALT18" s="29"/>
    </row>
    <row r="19" spans="1:1008" ht="189" x14ac:dyDescent="0.25">
      <c r="A19" s="13" t="s">
        <v>20</v>
      </c>
      <c r="B19" s="31" t="s">
        <v>170</v>
      </c>
      <c r="C19" s="13" t="s">
        <v>25</v>
      </c>
      <c r="D19" s="34">
        <v>8000</v>
      </c>
      <c r="E19" s="51"/>
      <c r="F19" s="52">
        <f t="shared" si="0"/>
        <v>0</v>
      </c>
      <c r="G19" s="53"/>
      <c r="H19" s="52">
        <f t="shared" si="1"/>
        <v>0</v>
      </c>
      <c r="I19" s="52">
        <f t="shared" si="2"/>
        <v>0</v>
      </c>
      <c r="J19" s="37"/>
      <c r="K19" s="54"/>
      <c r="ALJ19" s="29"/>
      <c r="ALK19" s="29"/>
      <c r="ALL19" s="29"/>
      <c r="ALM19" s="29"/>
      <c r="ALN19" s="29"/>
      <c r="ALO19" s="29"/>
      <c r="ALP19" s="29"/>
      <c r="ALQ19" s="29"/>
      <c r="ALR19" s="29"/>
      <c r="ALS19" s="29"/>
      <c r="ALT19" s="29"/>
    </row>
    <row r="20" spans="1:1008" ht="78.75" x14ac:dyDescent="0.25">
      <c r="A20" s="13" t="s">
        <v>19</v>
      </c>
      <c r="B20" s="31" t="s">
        <v>60</v>
      </c>
      <c r="C20" s="13" t="s">
        <v>25</v>
      </c>
      <c r="D20" s="34">
        <v>130</v>
      </c>
      <c r="E20" s="51"/>
      <c r="F20" s="52">
        <f t="shared" si="0"/>
        <v>0</v>
      </c>
      <c r="G20" s="53"/>
      <c r="H20" s="52">
        <f t="shared" si="1"/>
        <v>0</v>
      </c>
      <c r="I20" s="52">
        <f t="shared" si="2"/>
        <v>0</v>
      </c>
      <c r="J20" s="37"/>
      <c r="K20" s="54"/>
      <c r="ALJ20" s="29"/>
      <c r="ALK20" s="29"/>
      <c r="ALL20" s="29"/>
      <c r="ALM20" s="29"/>
      <c r="ALN20" s="29"/>
      <c r="ALO20" s="29"/>
      <c r="ALP20" s="29"/>
      <c r="ALQ20" s="29"/>
      <c r="ALR20" s="29"/>
      <c r="ALS20" s="29"/>
      <c r="ALT20" s="29"/>
    </row>
    <row r="21" spans="1:1008" ht="189" x14ac:dyDescent="0.25">
      <c r="A21" s="13" t="s">
        <v>18</v>
      </c>
      <c r="B21" s="31" t="s">
        <v>171</v>
      </c>
      <c r="C21" s="13" t="s">
        <v>25</v>
      </c>
      <c r="D21" s="34">
        <v>100</v>
      </c>
      <c r="E21" s="51"/>
      <c r="F21" s="52">
        <f t="shared" si="0"/>
        <v>0</v>
      </c>
      <c r="G21" s="53"/>
      <c r="H21" s="52">
        <f t="shared" si="1"/>
        <v>0</v>
      </c>
      <c r="I21" s="52">
        <f t="shared" si="2"/>
        <v>0</v>
      </c>
      <c r="J21" s="37"/>
      <c r="K21" s="54"/>
      <c r="ALJ21" s="29"/>
      <c r="ALK21" s="29"/>
      <c r="ALL21" s="29"/>
      <c r="ALM21" s="29"/>
      <c r="ALN21" s="29"/>
      <c r="ALO21" s="29"/>
      <c r="ALP21" s="29"/>
      <c r="ALQ21" s="29"/>
      <c r="ALR21" s="29"/>
      <c r="ALS21" s="29"/>
      <c r="ALT21" s="29"/>
    </row>
    <row r="22" spans="1:1008" ht="220.5" x14ac:dyDescent="0.25">
      <c r="A22" s="13" t="s">
        <v>17</v>
      </c>
      <c r="B22" s="31" t="s">
        <v>172</v>
      </c>
      <c r="C22" s="13" t="s">
        <v>25</v>
      </c>
      <c r="D22" s="34">
        <v>200</v>
      </c>
      <c r="E22" s="51"/>
      <c r="F22" s="52">
        <f t="shared" si="0"/>
        <v>0</v>
      </c>
      <c r="G22" s="53"/>
      <c r="H22" s="52">
        <f t="shared" si="1"/>
        <v>0</v>
      </c>
      <c r="I22" s="52">
        <f t="shared" si="2"/>
        <v>0</v>
      </c>
      <c r="J22" s="38"/>
      <c r="K22" s="54"/>
      <c r="ALJ22" s="29"/>
      <c r="ALK22" s="29"/>
      <c r="ALL22" s="29"/>
      <c r="ALM22" s="29"/>
      <c r="ALN22" s="29"/>
      <c r="ALO22" s="29"/>
      <c r="ALP22" s="29"/>
      <c r="ALQ22" s="29"/>
      <c r="ALR22" s="29"/>
      <c r="ALS22" s="29"/>
      <c r="ALT22" s="29"/>
    </row>
    <row r="23" spans="1:1008" ht="220.5" x14ac:dyDescent="0.25">
      <c r="A23" s="13" t="s">
        <v>16</v>
      </c>
      <c r="B23" s="31" t="s">
        <v>173</v>
      </c>
      <c r="C23" s="13" t="s">
        <v>25</v>
      </c>
      <c r="D23" s="34">
        <v>1000</v>
      </c>
      <c r="E23" s="51"/>
      <c r="F23" s="52">
        <f t="shared" si="0"/>
        <v>0</v>
      </c>
      <c r="G23" s="53"/>
      <c r="H23" s="52">
        <f t="shared" si="1"/>
        <v>0</v>
      </c>
      <c r="I23" s="52">
        <f t="shared" si="2"/>
        <v>0</v>
      </c>
      <c r="J23" s="38"/>
      <c r="K23" s="54"/>
      <c r="ALJ23" s="29"/>
      <c r="ALK23" s="29"/>
      <c r="ALL23" s="29"/>
      <c r="ALM23" s="29"/>
      <c r="ALN23" s="29"/>
      <c r="ALO23" s="29"/>
      <c r="ALP23" s="29"/>
      <c r="ALQ23" s="29"/>
      <c r="ALR23" s="29"/>
      <c r="ALS23" s="29"/>
      <c r="ALT23" s="29"/>
    </row>
    <row r="24" spans="1:1008" ht="204.75" x14ac:dyDescent="0.25">
      <c r="A24" s="13" t="s">
        <v>15</v>
      </c>
      <c r="B24" s="31" t="s">
        <v>174</v>
      </c>
      <c r="C24" s="13" t="s">
        <v>25</v>
      </c>
      <c r="D24" s="34">
        <v>300</v>
      </c>
      <c r="E24" s="51"/>
      <c r="F24" s="52">
        <f t="shared" si="0"/>
        <v>0</v>
      </c>
      <c r="G24" s="53"/>
      <c r="H24" s="52">
        <f t="shared" si="1"/>
        <v>0</v>
      </c>
      <c r="I24" s="52">
        <f t="shared" si="2"/>
        <v>0</v>
      </c>
      <c r="J24" s="38"/>
      <c r="K24" s="54"/>
      <c r="ALJ24" s="29"/>
      <c r="ALK24" s="29"/>
      <c r="ALL24" s="29"/>
      <c r="ALM24" s="29"/>
      <c r="ALN24" s="29"/>
      <c r="ALO24" s="29"/>
      <c r="ALP24" s="29"/>
      <c r="ALQ24" s="29"/>
      <c r="ALR24" s="29"/>
      <c r="ALS24" s="29"/>
      <c r="ALT24" s="29"/>
    </row>
    <row r="25" spans="1:1008" ht="173.25" x14ac:dyDescent="0.25">
      <c r="A25" s="13" t="s">
        <v>14</v>
      </c>
      <c r="B25" s="31" t="s">
        <v>175</v>
      </c>
      <c r="C25" s="13" t="s">
        <v>25</v>
      </c>
      <c r="D25" s="34">
        <v>230</v>
      </c>
      <c r="E25" s="51"/>
      <c r="F25" s="52">
        <f t="shared" si="0"/>
        <v>0</v>
      </c>
      <c r="G25" s="53"/>
      <c r="H25" s="52">
        <f t="shared" si="1"/>
        <v>0</v>
      </c>
      <c r="I25" s="52">
        <f t="shared" si="2"/>
        <v>0</v>
      </c>
      <c r="J25" s="38"/>
      <c r="K25" s="54"/>
      <c r="ALJ25" s="29"/>
      <c r="ALK25" s="29"/>
      <c r="ALL25" s="29"/>
      <c r="ALM25" s="29"/>
      <c r="ALN25" s="29"/>
      <c r="ALO25" s="29"/>
      <c r="ALP25" s="29"/>
      <c r="ALQ25" s="29"/>
      <c r="ALR25" s="29"/>
      <c r="ALS25" s="29"/>
      <c r="ALT25" s="29"/>
    </row>
    <row r="26" spans="1:1008" ht="315" x14ac:dyDescent="0.25">
      <c r="A26" s="13" t="s">
        <v>13</v>
      </c>
      <c r="B26" s="31" t="s">
        <v>176</v>
      </c>
      <c r="C26" s="13" t="s">
        <v>25</v>
      </c>
      <c r="D26" s="34">
        <v>330</v>
      </c>
      <c r="E26" s="51"/>
      <c r="F26" s="52">
        <f t="shared" si="0"/>
        <v>0</v>
      </c>
      <c r="G26" s="53"/>
      <c r="H26" s="52">
        <f t="shared" si="1"/>
        <v>0</v>
      </c>
      <c r="I26" s="52">
        <f t="shared" si="2"/>
        <v>0</v>
      </c>
      <c r="J26" s="37"/>
      <c r="K26" s="54"/>
      <c r="ALJ26" s="29"/>
      <c r="ALK26" s="29"/>
      <c r="ALL26" s="29"/>
      <c r="ALM26" s="29"/>
      <c r="ALN26" s="29"/>
      <c r="ALO26" s="29"/>
      <c r="ALP26" s="29"/>
      <c r="ALQ26" s="29"/>
      <c r="ALR26" s="29"/>
      <c r="ALS26" s="29"/>
      <c r="ALT26" s="29"/>
    </row>
    <row r="27" spans="1:1008" ht="362.25" x14ac:dyDescent="0.25">
      <c r="A27" s="13" t="s">
        <v>12</v>
      </c>
      <c r="B27" s="31" t="s">
        <v>177</v>
      </c>
      <c r="C27" s="13" t="s">
        <v>25</v>
      </c>
      <c r="D27" s="34">
        <v>100</v>
      </c>
      <c r="E27" s="51"/>
      <c r="F27" s="52">
        <f t="shared" si="0"/>
        <v>0</v>
      </c>
      <c r="G27" s="53"/>
      <c r="H27" s="52">
        <f t="shared" si="1"/>
        <v>0</v>
      </c>
      <c r="I27" s="52">
        <f t="shared" si="2"/>
        <v>0</v>
      </c>
      <c r="J27" s="37"/>
      <c r="K27" s="54"/>
      <c r="ALJ27" s="29"/>
      <c r="ALK27" s="29"/>
      <c r="ALL27" s="29"/>
      <c r="ALM27" s="29"/>
      <c r="ALN27" s="29"/>
      <c r="ALO27" s="29"/>
      <c r="ALP27" s="29"/>
      <c r="ALQ27" s="29"/>
      <c r="ALR27" s="29"/>
      <c r="ALS27" s="29"/>
      <c r="ALT27" s="29"/>
    </row>
    <row r="28" spans="1:1008" ht="94.5" x14ac:dyDescent="0.25">
      <c r="A28" s="13" t="s">
        <v>23</v>
      </c>
      <c r="B28" s="20" t="s">
        <v>178</v>
      </c>
      <c r="C28" s="13" t="s">
        <v>25</v>
      </c>
      <c r="D28" s="34">
        <v>300</v>
      </c>
      <c r="E28" s="51"/>
      <c r="F28" s="52">
        <f t="shared" si="0"/>
        <v>0</v>
      </c>
      <c r="G28" s="53"/>
      <c r="H28" s="52">
        <f t="shared" si="1"/>
        <v>0</v>
      </c>
      <c r="I28" s="52">
        <f t="shared" si="2"/>
        <v>0</v>
      </c>
      <c r="J28" s="56"/>
      <c r="K28" s="54"/>
      <c r="ALJ28" s="29"/>
      <c r="ALK28" s="29"/>
      <c r="ALL28" s="29"/>
      <c r="ALM28" s="29"/>
      <c r="ALN28" s="29"/>
      <c r="ALO28" s="29"/>
      <c r="ALP28" s="29"/>
      <c r="ALQ28" s="29"/>
      <c r="ALR28" s="29"/>
      <c r="ALS28" s="29"/>
      <c r="ALT28" s="29"/>
    </row>
    <row r="29" spans="1:1008" ht="189" x14ac:dyDescent="0.25">
      <c r="A29" s="13" t="s">
        <v>24</v>
      </c>
      <c r="B29" s="20" t="s">
        <v>179</v>
      </c>
      <c r="C29" s="13" t="s">
        <v>25</v>
      </c>
      <c r="D29" s="34">
        <v>160</v>
      </c>
      <c r="E29" s="51"/>
      <c r="F29" s="52">
        <f t="shared" si="0"/>
        <v>0</v>
      </c>
      <c r="G29" s="53"/>
      <c r="H29" s="52">
        <f t="shared" si="1"/>
        <v>0</v>
      </c>
      <c r="I29" s="52">
        <f t="shared" si="2"/>
        <v>0</v>
      </c>
      <c r="J29" s="56"/>
      <c r="K29" s="54"/>
      <c r="ALJ29" s="29"/>
      <c r="ALK29" s="29"/>
      <c r="ALL29" s="29"/>
      <c r="ALM29" s="29"/>
      <c r="ALN29" s="29"/>
      <c r="ALO29" s="29"/>
      <c r="ALP29" s="29"/>
      <c r="ALQ29" s="29"/>
      <c r="ALR29" s="29"/>
      <c r="ALS29" s="29"/>
      <c r="ALT29" s="29"/>
    </row>
    <row r="30" spans="1:1008" ht="173.25" x14ac:dyDescent="0.25">
      <c r="A30" s="13" t="s">
        <v>26</v>
      </c>
      <c r="B30" s="20" t="s">
        <v>180</v>
      </c>
      <c r="C30" s="13" t="s">
        <v>25</v>
      </c>
      <c r="D30" s="34">
        <v>20</v>
      </c>
      <c r="E30" s="51"/>
      <c r="F30" s="52">
        <f t="shared" si="0"/>
        <v>0</v>
      </c>
      <c r="G30" s="53"/>
      <c r="H30" s="52">
        <f t="shared" si="1"/>
        <v>0</v>
      </c>
      <c r="I30" s="52">
        <f t="shared" si="2"/>
        <v>0</v>
      </c>
      <c r="J30" s="56"/>
      <c r="K30" s="54"/>
      <c r="ALJ30" s="29"/>
      <c r="ALK30" s="29"/>
      <c r="ALL30" s="29"/>
      <c r="ALM30" s="29"/>
      <c r="ALN30" s="29"/>
      <c r="ALO30" s="29"/>
      <c r="ALP30" s="29"/>
      <c r="ALQ30" s="29"/>
      <c r="ALR30" s="29"/>
      <c r="ALS30" s="29"/>
      <c r="ALT30" s="29"/>
    </row>
    <row r="31" spans="1:1008" ht="189" x14ac:dyDescent="0.25">
      <c r="A31" s="13" t="s">
        <v>27</v>
      </c>
      <c r="B31" s="20" t="s">
        <v>181</v>
      </c>
      <c r="C31" s="13" t="s">
        <v>25</v>
      </c>
      <c r="D31" s="34">
        <v>20</v>
      </c>
      <c r="E31" s="51"/>
      <c r="F31" s="52">
        <f t="shared" si="0"/>
        <v>0</v>
      </c>
      <c r="G31" s="53"/>
      <c r="H31" s="52">
        <f t="shared" si="1"/>
        <v>0</v>
      </c>
      <c r="I31" s="52">
        <f t="shared" si="2"/>
        <v>0</v>
      </c>
      <c r="J31" s="56"/>
      <c r="K31" s="54"/>
      <c r="ALJ31" s="29"/>
      <c r="ALK31" s="29"/>
      <c r="ALL31" s="29"/>
      <c r="ALM31" s="29"/>
      <c r="ALN31" s="29"/>
      <c r="ALO31" s="29"/>
      <c r="ALP31" s="29"/>
      <c r="ALQ31" s="29"/>
      <c r="ALR31" s="29"/>
      <c r="ALS31" s="29"/>
      <c r="ALT31" s="29"/>
    </row>
    <row r="32" spans="1:1008" ht="94.5" x14ac:dyDescent="0.25">
      <c r="A32" s="13" t="s">
        <v>28</v>
      </c>
      <c r="B32" s="20" t="s">
        <v>182</v>
      </c>
      <c r="C32" s="13" t="s">
        <v>25</v>
      </c>
      <c r="D32" s="34">
        <v>50</v>
      </c>
      <c r="E32" s="51"/>
      <c r="F32" s="52">
        <f t="shared" si="0"/>
        <v>0</v>
      </c>
      <c r="G32" s="53"/>
      <c r="H32" s="52">
        <f t="shared" si="1"/>
        <v>0</v>
      </c>
      <c r="I32" s="52">
        <f t="shared" si="2"/>
        <v>0</v>
      </c>
      <c r="J32" s="56"/>
      <c r="K32" s="54"/>
      <c r="ALJ32" s="29"/>
      <c r="ALK32" s="29"/>
      <c r="ALL32" s="29"/>
      <c r="ALM32" s="29"/>
      <c r="ALN32" s="29"/>
      <c r="ALO32" s="29"/>
      <c r="ALP32" s="29"/>
      <c r="ALQ32" s="29"/>
      <c r="ALR32" s="29"/>
      <c r="ALS32" s="29"/>
      <c r="ALT32" s="29"/>
    </row>
    <row r="33" spans="1:1008" ht="78.75" x14ac:dyDescent="0.25">
      <c r="A33" s="13" t="s">
        <v>29</v>
      </c>
      <c r="B33" s="20" t="s">
        <v>183</v>
      </c>
      <c r="C33" s="13" t="s">
        <v>25</v>
      </c>
      <c r="D33" s="34">
        <v>50</v>
      </c>
      <c r="E33" s="51"/>
      <c r="F33" s="52">
        <f t="shared" si="0"/>
        <v>0</v>
      </c>
      <c r="G33" s="53"/>
      <c r="H33" s="52">
        <f t="shared" si="1"/>
        <v>0</v>
      </c>
      <c r="I33" s="52">
        <f t="shared" si="2"/>
        <v>0</v>
      </c>
      <c r="J33" s="56"/>
      <c r="K33" s="54"/>
      <c r="ALJ33" s="29"/>
      <c r="ALK33" s="29"/>
      <c r="ALL33" s="29"/>
      <c r="ALM33" s="29"/>
      <c r="ALN33" s="29"/>
      <c r="ALO33" s="29"/>
      <c r="ALP33" s="29"/>
      <c r="ALQ33" s="29"/>
      <c r="ALR33" s="29"/>
      <c r="ALS33" s="29"/>
      <c r="ALT33" s="29"/>
    </row>
    <row r="34" spans="1:1008" ht="47.25" x14ac:dyDescent="0.25">
      <c r="A34" s="13" t="s">
        <v>30</v>
      </c>
      <c r="B34" s="20" t="s">
        <v>58</v>
      </c>
      <c r="C34" s="13" t="s">
        <v>25</v>
      </c>
      <c r="D34" s="34">
        <v>4000</v>
      </c>
      <c r="E34" s="51"/>
      <c r="F34" s="52">
        <f t="shared" si="0"/>
        <v>0</v>
      </c>
      <c r="G34" s="53"/>
      <c r="H34" s="52">
        <f t="shared" si="1"/>
        <v>0</v>
      </c>
      <c r="I34" s="52">
        <f t="shared" si="2"/>
        <v>0</v>
      </c>
      <c r="J34" s="38"/>
      <c r="K34" s="54"/>
      <c r="ALJ34" s="29"/>
      <c r="ALK34" s="29"/>
      <c r="ALL34" s="29"/>
      <c r="ALM34" s="29"/>
      <c r="ALN34" s="29"/>
      <c r="ALO34" s="29"/>
      <c r="ALP34" s="29"/>
      <c r="ALQ34" s="29"/>
      <c r="ALR34" s="29"/>
      <c r="ALS34" s="29"/>
      <c r="ALT34" s="29"/>
    </row>
    <row r="35" spans="1:1008" ht="63" x14ac:dyDescent="0.25">
      <c r="A35" s="13" t="s">
        <v>31</v>
      </c>
      <c r="B35" s="20" t="s">
        <v>59</v>
      </c>
      <c r="C35" s="13" t="s">
        <v>25</v>
      </c>
      <c r="D35" s="34">
        <v>500</v>
      </c>
      <c r="E35" s="51"/>
      <c r="F35" s="52">
        <f t="shared" si="0"/>
        <v>0</v>
      </c>
      <c r="G35" s="53"/>
      <c r="H35" s="52">
        <f t="shared" si="1"/>
        <v>0</v>
      </c>
      <c r="I35" s="52">
        <f t="shared" si="2"/>
        <v>0</v>
      </c>
      <c r="J35" s="38"/>
      <c r="K35" s="54"/>
      <c r="ALJ35" s="29"/>
      <c r="ALK35" s="29"/>
      <c r="ALL35" s="29"/>
      <c r="ALM35" s="29"/>
      <c r="ALN35" s="29"/>
      <c r="ALO35" s="29"/>
      <c r="ALP35" s="29"/>
      <c r="ALQ35" s="29"/>
      <c r="ALR35" s="29"/>
      <c r="ALS35" s="29"/>
      <c r="ALT35" s="29"/>
    </row>
    <row r="36" spans="1:1008" ht="30.75" customHeight="1" x14ac:dyDescent="0.25">
      <c r="A36" s="14"/>
      <c r="B36" s="14"/>
      <c r="E36" s="35" t="s">
        <v>4</v>
      </c>
      <c r="F36" s="36">
        <f>SUM(F13:F35)</f>
        <v>0</v>
      </c>
      <c r="G36" s="35" t="s">
        <v>5</v>
      </c>
      <c r="H36" s="36">
        <f>SUM(H13:H35)</f>
        <v>0</v>
      </c>
      <c r="I36" s="58"/>
      <c r="ID36" s="14"/>
    </row>
  </sheetData>
  <mergeCells count="4">
    <mergeCell ref="A4:J10"/>
    <mergeCell ref="A1:J1"/>
    <mergeCell ref="A2:J2"/>
    <mergeCell ref="A3:J3"/>
  </mergeCells>
  <phoneticPr fontId="7" type="noConversion"/>
  <printOptions horizontalCentered="1"/>
  <pageMargins left="0.25" right="0.25" top="0.75" bottom="0.75" header="0.511811023622047" footer="0.511811023622047"/>
  <pageSetup paperSize="9" scale="72" fitToHeight="0" orientation="landscape" horizontalDpi="300" verticalDpi="300"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BAD1-0AF4-4483-93BE-F05669FE8B40}">
  <sheetPr>
    <pageSetUpPr fitToPage="1"/>
  </sheetPr>
  <dimension ref="A1:ALT22"/>
  <sheetViews>
    <sheetView zoomScaleNormal="100" zoomScaleSheetLayoutView="85" zoomScalePageLayoutView="95" workbookViewId="0">
      <selection activeCell="A4" sqref="A4:J9"/>
    </sheetView>
  </sheetViews>
  <sheetFormatPr defaultColWidth="6.140625" defaultRowHeight="15" x14ac:dyDescent="0.15"/>
  <cols>
    <col min="1" max="1" width="4.28515625" style="2" customWidth="1"/>
    <col min="2" max="2" width="68.85546875" style="3" customWidth="1"/>
    <col min="3" max="3" width="11" style="1" customWidth="1"/>
    <col min="4" max="4" width="9.85546875" style="1" customWidth="1"/>
    <col min="5" max="5" width="14.7109375" style="4" customWidth="1"/>
    <col min="6" max="6" width="14.85546875" style="5" customWidth="1"/>
    <col min="7" max="7" width="12.28515625" style="6" customWidth="1"/>
    <col min="8" max="8" width="18.42578125" style="7" customWidth="1"/>
    <col min="9" max="9" width="15.42578125" style="5" customWidth="1"/>
    <col min="10" max="10" width="41.5703125" style="8" customWidth="1"/>
    <col min="11" max="238" width="6.140625" style="8"/>
    <col min="239" max="997" width="6.140625" style="9"/>
    <col min="1010" max="1022" width="7.7109375" customWidth="1"/>
    <col min="1024" max="1024" width="11.5703125" customWidth="1"/>
  </cols>
  <sheetData>
    <row r="1" spans="1:1008" ht="15.75" customHeight="1" x14ac:dyDescent="0.15">
      <c r="A1" s="84" t="s">
        <v>72</v>
      </c>
      <c r="B1" s="84"/>
      <c r="C1" s="84"/>
      <c r="D1" s="84"/>
      <c r="E1" s="84"/>
      <c r="F1" s="84"/>
      <c r="G1" s="84"/>
      <c r="H1" s="84"/>
      <c r="I1" s="84"/>
      <c r="J1" s="84"/>
    </row>
    <row r="2" spans="1:1008" ht="15.75" customHeight="1" x14ac:dyDescent="0.15">
      <c r="A2" s="84" t="s">
        <v>73</v>
      </c>
      <c r="B2" s="84"/>
      <c r="C2" s="84"/>
      <c r="D2" s="84"/>
      <c r="E2" s="84"/>
      <c r="F2" s="84"/>
      <c r="G2" s="84"/>
      <c r="H2" s="84"/>
      <c r="I2" s="84"/>
      <c r="J2" s="84"/>
    </row>
    <row r="3" spans="1:1008" ht="31.5" customHeight="1" x14ac:dyDescent="0.15">
      <c r="A3" s="85" t="s">
        <v>74</v>
      </c>
      <c r="B3" s="85"/>
      <c r="C3" s="85"/>
      <c r="D3" s="85"/>
      <c r="E3" s="85"/>
      <c r="F3" s="85"/>
      <c r="G3" s="85"/>
      <c r="H3" s="85"/>
      <c r="I3" s="85"/>
      <c r="J3" s="85"/>
    </row>
    <row r="4" spans="1:1008" s="9" customFormat="1" ht="63" customHeight="1" x14ac:dyDescent="0.25">
      <c r="A4" s="82" t="s">
        <v>75</v>
      </c>
      <c r="B4" s="82"/>
      <c r="C4" s="82"/>
      <c r="D4" s="82"/>
      <c r="E4" s="82"/>
      <c r="F4" s="82"/>
      <c r="G4" s="82"/>
      <c r="H4" s="82"/>
      <c r="I4" s="82"/>
      <c r="J4" s="82"/>
    </row>
    <row r="5" spans="1:1008" s="9" customFormat="1" ht="63" customHeight="1" x14ac:dyDescent="0.25">
      <c r="A5" s="82"/>
      <c r="B5" s="82"/>
      <c r="C5" s="82"/>
      <c r="D5" s="82"/>
      <c r="E5" s="82"/>
      <c r="F5" s="82"/>
      <c r="G5" s="82"/>
      <c r="H5" s="82"/>
      <c r="I5" s="82"/>
      <c r="J5" s="82"/>
    </row>
    <row r="6" spans="1:1008" s="9" customFormat="1" ht="63" customHeight="1" x14ac:dyDescent="0.25">
      <c r="A6" s="82"/>
      <c r="B6" s="82"/>
      <c r="C6" s="82"/>
      <c r="D6" s="82"/>
      <c r="E6" s="82"/>
      <c r="F6" s="82"/>
      <c r="G6" s="82"/>
      <c r="H6" s="82"/>
      <c r="I6" s="82"/>
      <c r="J6" s="82"/>
    </row>
    <row r="7" spans="1:1008" s="9" customFormat="1" ht="63" customHeight="1" x14ac:dyDescent="0.25">
      <c r="A7" s="82"/>
      <c r="B7" s="82"/>
      <c r="C7" s="82"/>
      <c r="D7" s="82"/>
      <c r="E7" s="82"/>
      <c r="F7" s="82"/>
      <c r="G7" s="82"/>
      <c r="H7" s="82"/>
      <c r="I7" s="82"/>
      <c r="J7" s="82"/>
    </row>
    <row r="8" spans="1:1008" s="9" customFormat="1" ht="63" customHeight="1" x14ac:dyDescent="0.25">
      <c r="A8" s="82"/>
      <c r="B8" s="82"/>
      <c r="C8" s="82"/>
      <c r="D8" s="82"/>
      <c r="E8" s="82"/>
      <c r="F8" s="82"/>
      <c r="G8" s="82"/>
      <c r="H8" s="82"/>
      <c r="I8" s="82"/>
      <c r="J8" s="82"/>
    </row>
    <row r="9" spans="1:1008" s="9" customFormat="1" ht="63" customHeight="1" x14ac:dyDescent="0.25">
      <c r="A9" s="82"/>
      <c r="B9" s="82"/>
      <c r="C9" s="82"/>
      <c r="D9" s="82"/>
      <c r="E9" s="82"/>
      <c r="F9" s="82"/>
      <c r="G9" s="82"/>
      <c r="H9" s="82"/>
      <c r="I9" s="82"/>
      <c r="J9" s="82"/>
    </row>
    <row r="10" spans="1:1008" s="9" customFormat="1" ht="15.75" x14ac:dyDescent="0.25">
      <c r="A10" s="16"/>
      <c r="B10" s="16"/>
      <c r="C10" s="16"/>
      <c r="D10" s="16"/>
      <c r="E10" s="16"/>
      <c r="F10" s="16"/>
      <c r="G10" s="16"/>
      <c r="H10" s="16"/>
      <c r="I10" s="16"/>
      <c r="J10" s="16"/>
    </row>
    <row r="11" spans="1:1008" s="10" customFormat="1" ht="78.75" x14ac:dyDescent="0.25">
      <c r="A11" s="41" t="s">
        <v>0</v>
      </c>
      <c r="B11" s="41" t="s">
        <v>1</v>
      </c>
      <c r="C11" s="42" t="s">
        <v>2</v>
      </c>
      <c r="D11" s="42" t="s">
        <v>62</v>
      </c>
      <c r="E11" s="42" t="s">
        <v>115</v>
      </c>
      <c r="F11" s="42" t="s">
        <v>68</v>
      </c>
      <c r="G11" s="42" t="s">
        <v>67</v>
      </c>
      <c r="H11" s="42" t="s">
        <v>69</v>
      </c>
      <c r="I11" s="42" t="s">
        <v>70</v>
      </c>
      <c r="J11" s="42" t="s">
        <v>66</v>
      </c>
      <c r="ALJ11" s="11"/>
      <c r="ALK11" s="11"/>
      <c r="ALL11" s="11"/>
      <c r="ALM11" s="11"/>
      <c r="ALN11" s="11"/>
      <c r="ALO11" s="11"/>
      <c r="ALP11" s="11"/>
      <c r="ALQ11" s="11"/>
      <c r="ALR11" s="11"/>
      <c r="ALS11" s="11"/>
      <c r="ALT11" s="11"/>
    </row>
    <row r="12" spans="1:1008" ht="15.75" x14ac:dyDescent="0.15">
      <c r="A12" s="26">
        <v>1</v>
      </c>
      <c r="B12" s="32">
        <v>2</v>
      </c>
      <c r="C12" s="32">
        <v>3</v>
      </c>
      <c r="D12" s="32">
        <v>4</v>
      </c>
      <c r="E12" s="32">
        <v>5</v>
      </c>
      <c r="F12" s="32">
        <v>6</v>
      </c>
      <c r="G12" s="32">
        <v>7</v>
      </c>
      <c r="H12" s="32">
        <v>8</v>
      </c>
      <c r="I12" s="32">
        <v>9</v>
      </c>
      <c r="J12" s="32">
        <v>10</v>
      </c>
      <c r="ALJ12" s="12"/>
      <c r="ALK12" s="12"/>
      <c r="ALL12" s="12"/>
      <c r="ALM12" s="12"/>
      <c r="ALN12" s="12"/>
      <c r="ALO12" s="12"/>
      <c r="ALP12" s="12"/>
      <c r="ALQ12" s="12"/>
      <c r="ALR12" s="12"/>
      <c r="ALS12" s="12"/>
      <c r="ALT12" s="12"/>
    </row>
    <row r="13" spans="1:1008" ht="64.5" customHeight="1" x14ac:dyDescent="0.15">
      <c r="A13" s="86" t="s">
        <v>6</v>
      </c>
      <c r="B13" s="89" t="s">
        <v>71</v>
      </c>
      <c r="C13" s="86" t="s">
        <v>25</v>
      </c>
      <c r="D13" s="92">
        <v>150</v>
      </c>
      <c r="E13" s="95"/>
      <c r="F13" s="98">
        <f>ROUND(E13*D13,2)</f>
        <v>0</v>
      </c>
      <c r="G13" s="101"/>
      <c r="H13" s="98">
        <f>ROUND((F13*G13)+F13,2)</f>
        <v>0</v>
      </c>
      <c r="I13" s="98">
        <f>ROUND(H13/D13,2)</f>
        <v>0</v>
      </c>
      <c r="J13" s="104"/>
      <c r="ALJ13" s="12"/>
      <c r="ALK13" s="12"/>
      <c r="ALL13" s="12"/>
      <c r="ALM13" s="12"/>
      <c r="ALN13" s="12"/>
      <c r="ALO13" s="12"/>
      <c r="ALP13" s="12"/>
      <c r="ALQ13" s="12"/>
      <c r="ALR13" s="12"/>
      <c r="ALS13" s="12"/>
      <c r="ALT13" s="12"/>
    </row>
    <row r="14" spans="1:1008" ht="64.5" customHeight="1" x14ac:dyDescent="0.15">
      <c r="A14" s="87"/>
      <c r="B14" s="90"/>
      <c r="C14" s="87"/>
      <c r="D14" s="93"/>
      <c r="E14" s="96"/>
      <c r="F14" s="99"/>
      <c r="G14" s="102"/>
      <c r="H14" s="99"/>
      <c r="I14" s="99"/>
      <c r="J14" s="105"/>
      <c r="ALJ14" s="12"/>
      <c r="ALK14" s="12"/>
      <c r="ALL14" s="12"/>
      <c r="ALM14" s="12"/>
      <c r="ALN14" s="12"/>
      <c r="ALO14" s="12"/>
      <c r="ALP14" s="12"/>
      <c r="ALQ14" s="12"/>
      <c r="ALR14" s="12"/>
      <c r="ALS14" s="12"/>
      <c r="ALT14" s="12"/>
    </row>
    <row r="15" spans="1:1008" ht="64.5" customHeight="1" x14ac:dyDescent="0.15">
      <c r="A15" s="87"/>
      <c r="B15" s="90"/>
      <c r="C15" s="87"/>
      <c r="D15" s="93"/>
      <c r="E15" s="96"/>
      <c r="F15" s="99"/>
      <c r="G15" s="102"/>
      <c r="H15" s="99"/>
      <c r="I15" s="99"/>
      <c r="J15" s="105"/>
      <c r="ALJ15" s="12"/>
      <c r="ALK15" s="12"/>
      <c r="ALL15" s="12"/>
      <c r="ALM15" s="12"/>
      <c r="ALN15" s="12"/>
      <c r="ALO15" s="12"/>
      <c r="ALP15" s="12"/>
      <c r="ALQ15" s="12"/>
      <c r="ALR15" s="12"/>
      <c r="ALS15" s="12"/>
      <c r="ALT15" s="12"/>
    </row>
    <row r="16" spans="1:1008" ht="64.5" customHeight="1" x14ac:dyDescent="0.15">
      <c r="A16" s="87"/>
      <c r="B16" s="90"/>
      <c r="C16" s="87"/>
      <c r="D16" s="93"/>
      <c r="E16" s="96"/>
      <c r="F16" s="99"/>
      <c r="G16" s="102"/>
      <c r="H16" s="99"/>
      <c r="I16" s="99"/>
      <c r="J16" s="105"/>
      <c r="ALJ16" s="12"/>
      <c r="ALK16" s="12"/>
      <c r="ALL16" s="12"/>
      <c r="ALM16" s="12"/>
      <c r="ALN16" s="12"/>
      <c r="ALO16" s="12"/>
      <c r="ALP16" s="12"/>
      <c r="ALQ16" s="12"/>
      <c r="ALR16" s="12"/>
      <c r="ALS16" s="12"/>
      <c r="ALT16" s="12"/>
    </row>
    <row r="17" spans="1:1008" ht="62.25" customHeight="1" x14ac:dyDescent="0.15">
      <c r="A17" s="88"/>
      <c r="B17" s="91"/>
      <c r="C17" s="88"/>
      <c r="D17" s="94"/>
      <c r="E17" s="97"/>
      <c r="F17" s="100"/>
      <c r="G17" s="103"/>
      <c r="H17" s="100"/>
      <c r="I17" s="100"/>
      <c r="J17" s="106"/>
      <c r="ALJ17" s="12"/>
      <c r="ALK17" s="12"/>
      <c r="ALL17" s="12"/>
      <c r="ALM17" s="12"/>
      <c r="ALN17" s="12"/>
      <c r="ALO17" s="12"/>
      <c r="ALP17" s="12"/>
      <c r="ALQ17" s="12"/>
      <c r="ALR17" s="12"/>
      <c r="ALS17" s="12"/>
      <c r="ALT17" s="12"/>
    </row>
    <row r="18" spans="1:1008" ht="273.75" customHeight="1" x14ac:dyDescent="0.15">
      <c r="A18" s="15" t="s">
        <v>7</v>
      </c>
      <c r="B18" s="21" t="s">
        <v>45</v>
      </c>
      <c r="C18" s="13" t="s">
        <v>25</v>
      </c>
      <c r="D18" s="34">
        <v>3000</v>
      </c>
      <c r="E18" s="40"/>
      <c r="F18" s="33">
        <f>ROUND(E18*D18,2)</f>
        <v>0</v>
      </c>
      <c r="G18" s="39"/>
      <c r="H18" s="33">
        <f>ROUND((F18*G18)+F18,2)</f>
        <v>0</v>
      </c>
      <c r="I18" s="33">
        <f>ROUND(H18/D18,2)</f>
        <v>0</v>
      </c>
      <c r="J18" s="43"/>
      <c r="ALJ18" s="12"/>
      <c r="ALK18" s="12"/>
      <c r="ALL18" s="12"/>
      <c r="ALM18" s="12"/>
      <c r="ALN18" s="12"/>
      <c r="ALO18" s="12"/>
      <c r="ALP18" s="12"/>
      <c r="ALQ18" s="12"/>
      <c r="ALR18" s="12"/>
      <c r="ALS18" s="12"/>
      <c r="ALT18" s="12"/>
    </row>
    <row r="19" spans="1:1008" ht="63" x14ac:dyDescent="0.15">
      <c r="A19" s="15" t="s">
        <v>8</v>
      </c>
      <c r="B19" s="20" t="s">
        <v>164</v>
      </c>
      <c r="C19" s="13" t="s">
        <v>25</v>
      </c>
      <c r="D19" s="34">
        <v>300</v>
      </c>
      <c r="E19" s="40"/>
      <c r="F19" s="33">
        <f>ROUND(E19*D19,2)</f>
        <v>0</v>
      </c>
      <c r="G19" s="39"/>
      <c r="H19" s="33">
        <f>ROUND((F19*G19)+F19,2)</f>
        <v>0</v>
      </c>
      <c r="I19" s="33">
        <f>ROUND(H19/D19,2)</f>
        <v>0</v>
      </c>
      <c r="J19" s="43"/>
      <c r="ALJ19" s="12"/>
      <c r="ALK19" s="12"/>
      <c r="ALL19" s="12"/>
      <c r="ALM19" s="12"/>
      <c r="ALN19" s="12"/>
      <c r="ALO19" s="12"/>
      <c r="ALP19" s="12"/>
      <c r="ALQ19" s="12"/>
      <c r="ALR19" s="12"/>
      <c r="ALS19" s="12"/>
      <c r="ALT19" s="12"/>
    </row>
    <row r="20" spans="1:1008" ht="30.75" customHeight="1" x14ac:dyDescent="0.15">
      <c r="A20" s="17"/>
      <c r="B20" s="18"/>
      <c r="C20" s="18"/>
      <c r="D20" s="18"/>
      <c r="E20" s="36" t="s">
        <v>4</v>
      </c>
      <c r="F20" s="36">
        <f>SUM(F13:F19)</f>
        <v>0</v>
      </c>
      <c r="G20" s="36" t="s">
        <v>5</v>
      </c>
      <c r="H20" s="36">
        <f>SUM(H13:H19)</f>
        <v>0</v>
      </c>
      <c r="I20" s="19"/>
      <c r="J20" s="18"/>
      <c r="ID20" s="9"/>
    </row>
    <row r="21" spans="1:1008" ht="15" customHeight="1" x14ac:dyDescent="0.15"/>
    <row r="22" spans="1:1008" ht="15" customHeight="1" x14ac:dyDescent="0.15"/>
  </sheetData>
  <mergeCells count="14">
    <mergeCell ref="A4:J9"/>
    <mergeCell ref="A1:J1"/>
    <mergeCell ref="A2:J2"/>
    <mergeCell ref="A3:J3"/>
    <mergeCell ref="A13:A17"/>
    <mergeCell ref="B13:B17"/>
    <mergeCell ref="C13:C17"/>
    <mergeCell ref="D13:D17"/>
    <mergeCell ref="E13:E17"/>
    <mergeCell ref="F13:F17"/>
    <mergeCell ref="G13:G17"/>
    <mergeCell ref="H13:H17"/>
    <mergeCell ref="I13:I17"/>
    <mergeCell ref="J13:J17"/>
  </mergeCells>
  <printOptions horizontalCentered="1"/>
  <pageMargins left="0.25" right="0.25" top="0.75" bottom="0.75" header="0.511811023622047" footer="0.511811023622047"/>
  <pageSetup paperSize="9" scale="67" fitToHeight="0" orientation="landscape" horizontalDpi="300" verticalDpi="300" r:id="rId1"/>
  <rowBreaks count="2" manualBreakCount="2">
    <brk id="10" max="16383" man="1"/>
    <brk id="1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495E-F20D-4234-A7CD-A0A02007BD1D}">
  <sheetPr>
    <pageSetUpPr fitToPage="1"/>
  </sheetPr>
  <dimension ref="A1:ALT29"/>
  <sheetViews>
    <sheetView zoomScaleNormal="100" zoomScaleSheetLayoutView="100" zoomScalePageLayoutView="95" workbookViewId="0">
      <selection activeCell="A4" sqref="A4:J9"/>
    </sheetView>
  </sheetViews>
  <sheetFormatPr defaultColWidth="6.140625" defaultRowHeight="15" x14ac:dyDescent="0.15"/>
  <cols>
    <col min="1" max="1" width="4.28515625" style="2" customWidth="1"/>
    <col min="2" max="2" width="50.5703125" style="64" customWidth="1"/>
    <col min="3" max="3" width="10.85546875" style="65" customWidth="1"/>
    <col min="4" max="4" width="8.5703125" style="65" customWidth="1"/>
    <col min="5" max="5" width="14.7109375" style="66" customWidth="1"/>
    <col min="6" max="6" width="14.85546875" style="67" customWidth="1"/>
    <col min="7" max="7" width="9.85546875" style="68" customWidth="1"/>
    <col min="8" max="8" width="15.28515625" style="69" customWidth="1"/>
    <col min="9" max="9" width="15.42578125" style="67" customWidth="1"/>
    <col min="10" max="10" width="42.7109375" style="61" customWidth="1"/>
    <col min="11" max="238" width="6.140625" style="61"/>
    <col min="239" max="997" width="6.140625" style="9"/>
    <col min="1010" max="1022" width="7.7109375" customWidth="1"/>
    <col min="1024" max="1024" width="11.5703125" customWidth="1"/>
  </cols>
  <sheetData>
    <row r="1" spans="1:1008" ht="15.75" x14ac:dyDescent="0.15">
      <c r="A1" s="84" t="s">
        <v>80</v>
      </c>
      <c r="B1" s="84"/>
      <c r="C1" s="84"/>
      <c r="D1" s="84"/>
      <c r="E1" s="84"/>
      <c r="F1" s="84"/>
      <c r="G1" s="84"/>
      <c r="H1" s="84"/>
      <c r="I1" s="84"/>
      <c r="J1" s="84"/>
    </row>
    <row r="2" spans="1:1008" ht="15.75" x14ac:dyDescent="0.15">
      <c r="A2" s="84" t="s">
        <v>81</v>
      </c>
      <c r="B2" s="84"/>
      <c r="C2" s="84"/>
      <c r="D2" s="84"/>
      <c r="E2" s="84"/>
      <c r="F2" s="84"/>
      <c r="G2" s="84"/>
      <c r="H2" s="84"/>
      <c r="I2" s="84"/>
      <c r="J2" s="84"/>
    </row>
    <row r="3" spans="1:1008" ht="21" x14ac:dyDescent="0.15">
      <c r="A3" s="85" t="s">
        <v>82</v>
      </c>
      <c r="B3" s="85"/>
      <c r="C3" s="85"/>
      <c r="D3" s="85"/>
      <c r="E3" s="85"/>
      <c r="F3" s="85"/>
      <c r="G3" s="85"/>
      <c r="H3" s="85"/>
      <c r="I3" s="85"/>
      <c r="J3" s="85"/>
    </row>
    <row r="4" spans="1:1008" s="9" customFormat="1" ht="75.75" customHeight="1" x14ac:dyDescent="0.25">
      <c r="A4" s="82" t="s">
        <v>77</v>
      </c>
      <c r="B4" s="82"/>
      <c r="C4" s="82"/>
      <c r="D4" s="82"/>
      <c r="E4" s="82"/>
      <c r="F4" s="82"/>
      <c r="G4" s="82"/>
      <c r="H4" s="82"/>
      <c r="I4" s="82"/>
      <c r="J4" s="82"/>
    </row>
    <row r="5" spans="1:1008" s="9" customFormat="1" ht="75.75" customHeight="1" x14ac:dyDescent="0.25">
      <c r="A5" s="82"/>
      <c r="B5" s="82"/>
      <c r="C5" s="82"/>
      <c r="D5" s="82"/>
      <c r="E5" s="82"/>
      <c r="F5" s="82"/>
      <c r="G5" s="82"/>
      <c r="H5" s="82"/>
      <c r="I5" s="82"/>
      <c r="J5" s="82"/>
    </row>
    <row r="6" spans="1:1008" s="9" customFormat="1" ht="75.75" customHeight="1" x14ac:dyDescent="0.25">
      <c r="A6" s="82"/>
      <c r="B6" s="82"/>
      <c r="C6" s="82"/>
      <c r="D6" s="82"/>
      <c r="E6" s="82"/>
      <c r="F6" s="82"/>
      <c r="G6" s="82"/>
      <c r="H6" s="82"/>
      <c r="I6" s="82"/>
      <c r="J6" s="82"/>
    </row>
    <row r="7" spans="1:1008" s="9" customFormat="1" ht="75.75" customHeight="1" x14ac:dyDescent="0.25">
      <c r="A7" s="82"/>
      <c r="B7" s="82"/>
      <c r="C7" s="82"/>
      <c r="D7" s="82"/>
      <c r="E7" s="82"/>
      <c r="F7" s="82"/>
      <c r="G7" s="82"/>
      <c r="H7" s="82"/>
      <c r="I7" s="82"/>
      <c r="J7" s="82"/>
    </row>
    <row r="8" spans="1:1008" s="9" customFormat="1" ht="54.75" customHeight="1" x14ac:dyDescent="0.25">
      <c r="A8" s="82"/>
      <c r="B8" s="82"/>
      <c r="C8" s="82"/>
      <c r="D8" s="82"/>
      <c r="E8" s="82"/>
      <c r="F8" s="82"/>
      <c r="G8" s="82"/>
      <c r="H8" s="82"/>
      <c r="I8" s="82"/>
      <c r="J8" s="82"/>
    </row>
    <row r="9" spans="1:1008" s="9" customFormat="1" ht="49.5" customHeight="1" x14ac:dyDescent="0.25">
      <c r="A9" s="83"/>
      <c r="B9" s="83"/>
      <c r="C9" s="83"/>
      <c r="D9" s="83"/>
      <c r="E9" s="83"/>
      <c r="F9" s="83"/>
      <c r="G9" s="83"/>
      <c r="H9" s="83"/>
      <c r="I9" s="83"/>
      <c r="J9" s="83"/>
    </row>
    <row r="10" spans="1:1008" s="10" customFormat="1" ht="78.75" x14ac:dyDescent="0.25">
      <c r="A10" s="50" t="s">
        <v>0</v>
      </c>
      <c r="B10" s="50" t="s">
        <v>1</v>
      </c>
      <c r="C10" s="26" t="s">
        <v>2</v>
      </c>
      <c r="D10" s="26" t="s">
        <v>79</v>
      </c>
      <c r="E10" s="26" t="s">
        <v>115</v>
      </c>
      <c r="F10" s="26" t="s">
        <v>106</v>
      </c>
      <c r="G10" s="26" t="s">
        <v>3</v>
      </c>
      <c r="H10" s="26" t="s">
        <v>159</v>
      </c>
      <c r="I10" s="26" t="s">
        <v>70</v>
      </c>
      <c r="J10" s="26" t="s">
        <v>78</v>
      </c>
      <c r="ALJ10" s="11"/>
      <c r="ALK10" s="11"/>
      <c r="ALL10" s="11"/>
      <c r="ALM10" s="11"/>
      <c r="ALN10" s="11"/>
      <c r="ALO10" s="11"/>
      <c r="ALP10" s="11"/>
      <c r="ALQ10" s="11"/>
      <c r="ALR10" s="11"/>
      <c r="ALS10" s="11"/>
      <c r="ALT10" s="11"/>
    </row>
    <row r="11" spans="1:1008" ht="15.75" x14ac:dyDescent="0.15">
      <c r="A11" s="26">
        <v>1</v>
      </c>
      <c r="B11" s="26">
        <v>2</v>
      </c>
      <c r="C11" s="26">
        <v>3</v>
      </c>
      <c r="D11" s="26">
        <v>4</v>
      </c>
      <c r="E11" s="26">
        <v>5</v>
      </c>
      <c r="F11" s="26">
        <v>6</v>
      </c>
      <c r="G11" s="26">
        <v>7</v>
      </c>
      <c r="H11" s="26">
        <v>8</v>
      </c>
      <c r="I11" s="26">
        <v>9</v>
      </c>
      <c r="J11" s="26">
        <v>10</v>
      </c>
      <c r="ALJ11" s="12"/>
      <c r="ALK11" s="12"/>
      <c r="ALL11" s="12"/>
      <c r="ALM11" s="12"/>
      <c r="ALN11" s="12"/>
      <c r="ALO11" s="12"/>
      <c r="ALP11" s="12"/>
      <c r="ALQ11" s="12"/>
      <c r="ALR11" s="12"/>
      <c r="ALS11" s="12"/>
      <c r="ALT11" s="12"/>
    </row>
    <row r="12" spans="1:1008" ht="47.25" x14ac:dyDescent="0.15">
      <c r="A12" s="15" t="s">
        <v>6</v>
      </c>
      <c r="B12" s="15" t="s">
        <v>32</v>
      </c>
      <c r="C12" s="13" t="s">
        <v>25</v>
      </c>
      <c r="D12" s="13">
        <v>130</v>
      </c>
      <c r="E12" s="51"/>
      <c r="F12" s="52">
        <f>ROUND(E12*D12,2)</f>
        <v>0</v>
      </c>
      <c r="G12" s="62"/>
      <c r="H12" s="52">
        <f>ROUND((F12*G12)+F12,2)</f>
        <v>0</v>
      </c>
      <c r="I12" s="52">
        <f>ROUND(H12/D12,2)</f>
        <v>0</v>
      </c>
      <c r="J12" s="43"/>
      <c r="ALJ12" s="12"/>
      <c r="ALK12" s="12"/>
      <c r="ALL12" s="12"/>
      <c r="ALM12" s="12"/>
      <c r="ALN12" s="12"/>
      <c r="ALO12" s="12"/>
      <c r="ALP12" s="12"/>
      <c r="ALQ12" s="12"/>
      <c r="ALR12" s="12"/>
      <c r="ALS12" s="12"/>
      <c r="ALT12" s="12"/>
    </row>
    <row r="13" spans="1:1008" ht="47.25" x14ac:dyDescent="0.15">
      <c r="A13" s="15" t="s">
        <v>7</v>
      </c>
      <c r="B13" s="15" t="s">
        <v>33</v>
      </c>
      <c r="C13" s="13" t="s">
        <v>25</v>
      </c>
      <c r="D13" s="13">
        <v>10</v>
      </c>
      <c r="E13" s="51"/>
      <c r="F13" s="52">
        <f t="shared" ref="F13:F28" si="0">ROUND(E13*D13,2)</f>
        <v>0</v>
      </c>
      <c r="G13" s="62"/>
      <c r="H13" s="52">
        <f t="shared" ref="H13:H28" si="1">ROUND((F13*G13)+F13,2)</f>
        <v>0</v>
      </c>
      <c r="I13" s="52">
        <f t="shared" ref="I13:I28" si="2">ROUND(H13/D13,2)</f>
        <v>0</v>
      </c>
      <c r="J13" s="43"/>
      <c r="ALJ13" s="12"/>
      <c r="ALK13" s="12"/>
      <c r="ALL13" s="12"/>
      <c r="ALM13" s="12"/>
      <c r="ALN13" s="12"/>
      <c r="ALO13" s="12"/>
      <c r="ALP13" s="12"/>
      <c r="ALQ13" s="12"/>
      <c r="ALR13" s="12"/>
      <c r="ALS13" s="12"/>
      <c r="ALT13" s="12"/>
    </row>
    <row r="14" spans="1:1008" ht="47.25" x14ac:dyDescent="0.15">
      <c r="A14" s="15" t="s">
        <v>8</v>
      </c>
      <c r="B14" s="15" t="s">
        <v>34</v>
      </c>
      <c r="C14" s="13" t="s">
        <v>25</v>
      </c>
      <c r="D14" s="13">
        <v>10</v>
      </c>
      <c r="E14" s="51"/>
      <c r="F14" s="52">
        <f t="shared" si="0"/>
        <v>0</v>
      </c>
      <c r="G14" s="62"/>
      <c r="H14" s="52">
        <f t="shared" si="1"/>
        <v>0</v>
      </c>
      <c r="I14" s="52">
        <f t="shared" si="2"/>
        <v>0</v>
      </c>
      <c r="J14" s="43"/>
      <c r="ALJ14" s="12"/>
      <c r="ALK14" s="12"/>
      <c r="ALL14" s="12"/>
      <c r="ALM14" s="12"/>
      <c r="ALN14" s="12"/>
      <c r="ALO14" s="12"/>
      <c r="ALP14" s="12"/>
      <c r="ALQ14" s="12"/>
      <c r="ALR14" s="12"/>
      <c r="ALS14" s="12"/>
      <c r="ALT14" s="12"/>
    </row>
    <row r="15" spans="1:1008" ht="31.5" x14ac:dyDescent="0.15">
      <c r="A15" s="15" t="s">
        <v>9</v>
      </c>
      <c r="B15" s="15" t="s">
        <v>35</v>
      </c>
      <c r="C15" s="13" t="s">
        <v>25</v>
      </c>
      <c r="D15" s="13">
        <v>10</v>
      </c>
      <c r="E15" s="51"/>
      <c r="F15" s="52">
        <f t="shared" si="0"/>
        <v>0</v>
      </c>
      <c r="G15" s="62"/>
      <c r="H15" s="52">
        <f t="shared" si="1"/>
        <v>0</v>
      </c>
      <c r="I15" s="52">
        <f t="shared" si="2"/>
        <v>0</v>
      </c>
      <c r="J15" s="43"/>
      <c r="ALJ15" s="12"/>
      <c r="ALK15" s="12"/>
      <c r="ALL15" s="12"/>
      <c r="ALM15" s="12"/>
      <c r="ALN15" s="12"/>
      <c r="ALO15" s="12"/>
      <c r="ALP15" s="12"/>
      <c r="ALQ15" s="12"/>
      <c r="ALR15" s="12"/>
      <c r="ALS15" s="12"/>
      <c r="ALT15" s="12"/>
    </row>
    <row r="16" spans="1:1008" ht="15.75" x14ac:dyDescent="0.15">
      <c r="A16" s="15" t="s">
        <v>22</v>
      </c>
      <c r="B16" s="15" t="s">
        <v>36</v>
      </c>
      <c r="C16" s="13" t="s">
        <v>25</v>
      </c>
      <c r="D16" s="13">
        <v>10</v>
      </c>
      <c r="E16" s="51"/>
      <c r="F16" s="52">
        <f t="shared" si="0"/>
        <v>0</v>
      </c>
      <c r="G16" s="62"/>
      <c r="H16" s="52">
        <f t="shared" si="1"/>
        <v>0</v>
      </c>
      <c r="I16" s="52">
        <f t="shared" si="2"/>
        <v>0</v>
      </c>
      <c r="J16" s="43"/>
      <c r="ALJ16" s="12"/>
      <c r="ALK16" s="12"/>
      <c r="ALL16" s="12"/>
      <c r="ALM16" s="12"/>
      <c r="ALN16" s="12"/>
      <c r="ALO16" s="12"/>
      <c r="ALP16" s="12"/>
      <c r="ALQ16" s="12"/>
      <c r="ALR16" s="12"/>
      <c r="ALS16" s="12"/>
      <c r="ALT16" s="12"/>
    </row>
    <row r="17" spans="1:1008" ht="15.75" x14ac:dyDescent="0.15">
      <c r="A17" s="15" t="s">
        <v>21</v>
      </c>
      <c r="B17" s="15" t="s">
        <v>37</v>
      </c>
      <c r="C17" s="13" t="s">
        <v>25</v>
      </c>
      <c r="D17" s="13">
        <v>25</v>
      </c>
      <c r="E17" s="51"/>
      <c r="F17" s="52">
        <f t="shared" si="0"/>
        <v>0</v>
      </c>
      <c r="G17" s="62"/>
      <c r="H17" s="52">
        <f t="shared" si="1"/>
        <v>0</v>
      </c>
      <c r="I17" s="52">
        <f t="shared" si="2"/>
        <v>0</v>
      </c>
      <c r="J17" s="43"/>
      <c r="ALJ17" s="12"/>
      <c r="ALK17" s="12"/>
      <c r="ALL17" s="12"/>
      <c r="ALM17" s="12"/>
      <c r="ALN17" s="12"/>
      <c r="ALO17" s="12"/>
      <c r="ALP17" s="12"/>
      <c r="ALQ17" s="12"/>
      <c r="ALR17" s="12"/>
      <c r="ALS17" s="12"/>
      <c r="ALT17" s="12"/>
    </row>
    <row r="18" spans="1:1008" ht="31.5" x14ac:dyDescent="0.15">
      <c r="A18" s="15" t="s">
        <v>20</v>
      </c>
      <c r="B18" s="15" t="s">
        <v>38</v>
      </c>
      <c r="C18" s="13" t="s">
        <v>25</v>
      </c>
      <c r="D18" s="34">
        <v>400</v>
      </c>
      <c r="E18" s="51"/>
      <c r="F18" s="52">
        <f>ROUND(E18*D18,2)</f>
        <v>0</v>
      </c>
      <c r="G18" s="62"/>
      <c r="H18" s="52">
        <f t="shared" si="1"/>
        <v>0</v>
      </c>
      <c r="I18" s="52">
        <f t="shared" si="2"/>
        <v>0</v>
      </c>
      <c r="J18" s="43"/>
      <c r="ALJ18" s="12"/>
      <c r="ALK18" s="12"/>
      <c r="ALL18" s="12"/>
      <c r="ALM18" s="12"/>
      <c r="ALN18" s="12"/>
      <c r="ALO18" s="12"/>
      <c r="ALP18" s="12"/>
      <c r="ALQ18" s="12"/>
      <c r="ALR18" s="12"/>
      <c r="ALS18" s="12"/>
      <c r="ALT18" s="12"/>
    </row>
    <row r="19" spans="1:1008" ht="31.5" x14ac:dyDescent="0.15">
      <c r="A19" s="15" t="s">
        <v>19</v>
      </c>
      <c r="B19" s="15" t="s">
        <v>39</v>
      </c>
      <c r="C19" s="13" t="s">
        <v>25</v>
      </c>
      <c r="D19" s="34">
        <v>40</v>
      </c>
      <c r="E19" s="51"/>
      <c r="F19" s="52">
        <f t="shared" si="0"/>
        <v>0</v>
      </c>
      <c r="G19" s="62"/>
      <c r="H19" s="52">
        <f t="shared" si="1"/>
        <v>0</v>
      </c>
      <c r="I19" s="52">
        <f t="shared" si="2"/>
        <v>0</v>
      </c>
      <c r="J19" s="43"/>
      <c r="ALJ19" s="12"/>
      <c r="ALK19" s="12"/>
      <c r="ALL19" s="12"/>
      <c r="ALM19" s="12"/>
      <c r="ALN19" s="12"/>
      <c r="ALO19" s="12"/>
      <c r="ALP19" s="12"/>
      <c r="ALQ19" s="12"/>
      <c r="ALR19" s="12"/>
      <c r="ALS19" s="12"/>
      <c r="ALT19" s="12"/>
    </row>
    <row r="20" spans="1:1008" ht="15.75" x14ac:dyDescent="0.15">
      <c r="A20" s="15" t="s">
        <v>18</v>
      </c>
      <c r="B20" s="15" t="s">
        <v>40</v>
      </c>
      <c r="C20" s="13" t="s">
        <v>25</v>
      </c>
      <c r="D20" s="34">
        <v>100</v>
      </c>
      <c r="E20" s="51"/>
      <c r="F20" s="52">
        <f t="shared" si="0"/>
        <v>0</v>
      </c>
      <c r="G20" s="62"/>
      <c r="H20" s="52">
        <f t="shared" si="1"/>
        <v>0</v>
      </c>
      <c r="I20" s="52">
        <f t="shared" si="2"/>
        <v>0</v>
      </c>
      <c r="J20" s="43"/>
      <c r="ALJ20" s="12"/>
      <c r="ALK20" s="12"/>
      <c r="ALL20" s="12"/>
      <c r="ALM20" s="12"/>
      <c r="ALN20" s="12"/>
      <c r="ALO20" s="12"/>
      <c r="ALP20" s="12"/>
      <c r="ALQ20" s="12"/>
      <c r="ALR20" s="12"/>
      <c r="ALS20" s="12"/>
      <c r="ALT20" s="12"/>
    </row>
    <row r="21" spans="1:1008" ht="15.75" x14ac:dyDescent="0.15">
      <c r="A21" s="15" t="s">
        <v>17</v>
      </c>
      <c r="B21" s="15" t="s">
        <v>41</v>
      </c>
      <c r="C21" s="13" t="s">
        <v>25</v>
      </c>
      <c r="D21" s="34">
        <v>50</v>
      </c>
      <c r="E21" s="51"/>
      <c r="F21" s="52">
        <f t="shared" si="0"/>
        <v>0</v>
      </c>
      <c r="G21" s="62"/>
      <c r="H21" s="52">
        <f t="shared" si="1"/>
        <v>0</v>
      </c>
      <c r="I21" s="52">
        <f t="shared" si="2"/>
        <v>0</v>
      </c>
      <c r="J21" s="43"/>
      <c r="ALJ21" s="12"/>
      <c r="ALK21" s="12"/>
      <c r="ALL21" s="12"/>
      <c r="ALM21" s="12"/>
      <c r="ALN21" s="12"/>
      <c r="ALO21" s="12"/>
      <c r="ALP21" s="12"/>
      <c r="ALQ21" s="12"/>
      <c r="ALR21" s="12"/>
      <c r="ALS21" s="12"/>
      <c r="ALT21" s="12"/>
    </row>
    <row r="22" spans="1:1008" ht="15.75" x14ac:dyDescent="0.15">
      <c r="A22" s="15" t="s">
        <v>16</v>
      </c>
      <c r="B22" s="15" t="s">
        <v>42</v>
      </c>
      <c r="C22" s="13" t="s">
        <v>25</v>
      </c>
      <c r="D22" s="34">
        <v>10</v>
      </c>
      <c r="E22" s="51"/>
      <c r="F22" s="52">
        <f t="shared" si="0"/>
        <v>0</v>
      </c>
      <c r="G22" s="62"/>
      <c r="H22" s="52">
        <f t="shared" si="1"/>
        <v>0</v>
      </c>
      <c r="I22" s="52">
        <f t="shared" si="2"/>
        <v>0</v>
      </c>
      <c r="J22" s="43"/>
      <c r="ALJ22" s="12"/>
      <c r="ALK22" s="12"/>
      <c r="ALL22" s="12"/>
      <c r="ALM22" s="12"/>
      <c r="ALN22" s="12"/>
      <c r="ALO22" s="12"/>
      <c r="ALP22" s="12"/>
      <c r="ALQ22" s="12"/>
      <c r="ALR22" s="12"/>
      <c r="ALS22" s="12"/>
      <c r="ALT22" s="12"/>
    </row>
    <row r="23" spans="1:1008" ht="31.5" x14ac:dyDescent="0.15">
      <c r="A23" s="15" t="s">
        <v>15</v>
      </c>
      <c r="B23" s="15" t="s">
        <v>43</v>
      </c>
      <c r="C23" s="13" t="s">
        <v>25</v>
      </c>
      <c r="D23" s="34">
        <v>1</v>
      </c>
      <c r="E23" s="51"/>
      <c r="F23" s="52">
        <f t="shared" si="0"/>
        <v>0</v>
      </c>
      <c r="G23" s="62"/>
      <c r="H23" s="52">
        <f t="shared" si="1"/>
        <v>0</v>
      </c>
      <c r="I23" s="52">
        <f t="shared" si="2"/>
        <v>0</v>
      </c>
      <c r="J23" s="43"/>
      <c r="ALJ23" s="12"/>
      <c r="ALK23" s="12"/>
      <c r="ALL23" s="12"/>
      <c r="ALM23" s="12"/>
      <c r="ALN23" s="12"/>
      <c r="ALO23" s="12"/>
      <c r="ALP23" s="12"/>
      <c r="ALQ23" s="12"/>
      <c r="ALR23" s="12"/>
      <c r="ALS23" s="12"/>
      <c r="ALT23" s="12"/>
    </row>
    <row r="24" spans="1:1008" ht="31.5" x14ac:dyDescent="0.15">
      <c r="A24" s="15" t="s">
        <v>14</v>
      </c>
      <c r="B24" s="15" t="s">
        <v>44</v>
      </c>
      <c r="C24" s="13" t="s">
        <v>25</v>
      </c>
      <c r="D24" s="34">
        <v>20</v>
      </c>
      <c r="E24" s="51"/>
      <c r="F24" s="52">
        <f t="shared" si="0"/>
        <v>0</v>
      </c>
      <c r="G24" s="62"/>
      <c r="H24" s="52">
        <f t="shared" si="1"/>
        <v>0</v>
      </c>
      <c r="I24" s="52">
        <f t="shared" si="2"/>
        <v>0</v>
      </c>
      <c r="J24" s="43"/>
      <c r="ALJ24" s="12"/>
      <c r="ALK24" s="12"/>
      <c r="ALL24" s="12"/>
      <c r="ALM24" s="12"/>
      <c r="ALN24" s="12"/>
      <c r="ALO24" s="12"/>
      <c r="ALP24" s="12"/>
      <c r="ALQ24" s="12"/>
      <c r="ALR24" s="12"/>
      <c r="ALS24" s="12"/>
      <c r="ALT24" s="12"/>
    </row>
    <row r="25" spans="1:1008" ht="63" x14ac:dyDescent="0.15">
      <c r="A25" s="15" t="s">
        <v>13</v>
      </c>
      <c r="B25" s="15" t="s">
        <v>184</v>
      </c>
      <c r="C25" s="13" t="s">
        <v>25</v>
      </c>
      <c r="D25" s="34">
        <v>5</v>
      </c>
      <c r="E25" s="51"/>
      <c r="F25" s="52">
        <f t="shared" si="0"/>
        <v>0</v>
      </c>
      <c r="G25" s="62"/>
      <c r="H25" s="52">
        <f t="shared" si="1"/>
        <v>0</v>
      </c>
      <c r="I25" s="52">
        <f t="shared" si="2"/>
        <v>0</v>
      </c>
      <c r="J25" s="43"/>
      <c r="ALJ25" s="12"/>
      <c r="ALK25" s="12"/>
      <c r="ALL25" s="12"/>
      <c r="ALM25" s="12"/>
      <c r="ALN25" s="12"/>
      <c r="ALO25" s="12"/>
      <c r="ALP25" s="12"/>
      <c r="ALQ25" s="12"/>
      <c r="ALR25" s="12"/>
      <c r="ALS25" s="12"/>
      <c r="ALT25" s="12"/>
    </row>
    <row r="26" spans="1:1008" ht="63" x14ac:dyDescent="0.15">
      <c r="A26" s="15" t="s">
        <v>12</v>
      </c>
      <c r="B26" s="15" t="s">
        <v>185</v>
      </c>
      <c r="C26" s="13" t="s">
        <v>25</v>
      </c>
      <c r="D26" s="34">
        <v>5</v>
      </c>
      <c r="E26" s="51"/>
      <c r="F26" s="52">
        <f t="shared" si="0"/>
        <v>0</v>
      </c>
      <c r="G26" s="62"/>
      <c r="H26" s="52">
        <f t="shared" si="1"/>
        <v>0</v>
      </c>
      <c r="I26" s="52">
        <f t="shared" si="2"/>
        <v>0</v>
      </c>
      <c r="J26" s="43"/>
      <c r="ALJ26" s="12"/>
      <c r="ALK26" s="12"/>
      <c r="ALL26" s="12"/>
      <c r="ALM26" s="12"/>
      <c r="ALN26" s="12"/>
      <c r="ALO26" s="12"/>
      <c r="ALP26" s="12"/>
      <c r="ALQ26" s="12"/>
      <c r="ALR26" s="12"/>
      <c r="ALS26" s="12"/>
      <c r="ALT26" s="12"/>
    </row>
    <row r="27" spans="1:1008" ht="67.5" customHeight="1" x14ac:dyDescent="0.15">
      <c r="A27" s="15" t="s">
        <v>23</v>
      </c>
      <c r="B27" s="15" t="s">
        <v>186</v>
      </c>
      <c r="C27" s="13" t="s">
        <v>25</v>
      </c>
      <c r="D27" s="34">
        <v>1</v>
      </c>
      <c r="E27" s="51"/>
      <c r="F27" s="52">
        <f t="shared" si="0"/>
        <v>0</v>
      </c>
      <c r="G27" s="62"/>
      <c r="H27" s="52">
        <f t="shared" si="1"/>
        <v>0</v>
      </c>
      <c r="I27" s="52">
        <f t="shared" si="2"/>
        <v>0</v>
      </c>
      <c r="J27" s="43"/>
      <c r="ALJ27" s="12"/>
      <c r="ALK27" s="12"/>
      <c r="ALL27" s="12"/>
      <c r="ALM27" s="12"/>
      <c r="ALN27" s="12"/>
      <c r="ALO27" s="12"/>
      <c r="ALP27" s="12"/>
      <c r="ALQ27" s="12"/>
      <c r="ALR27" s="12"/>
      <c r="ALS27" s="12"/>
      <c r="ALT27" s="12"/>
    </row>
    <row r="28" spans="1:1008" ht="283.5" x14ac:dyDescent="0.15">
      <c r="A28" s="15" t="s">
        <v>24</v>
      </c>
      <c r="B28" s="15" t="s">
        <v>187</v>
      </c>
      <c r="C28" s="13" t="s">
        <v>25</v>
      </c>
      <c r="D28" s="34">
        <v>20</v>
      </c>
      <c r="E28" s="51"/>
      <c r="F28" s="52">
        <f t="shared" si="0"/>
        <v>0</v>
      </c>
      <c r="G28" s="62"/>
      <c r="H28" s="52">
        <f t="shared" si="1"/>
        <v>0</v>
      </c>
      <c r="I28" s="52">
        <f t="shared" si="2"/>
        <v>0</v>
      </c>
      <c r="J28" s="43"/>
      <c r="ALJ28" s="12"/>
      <c r="ALK28" s="12"/>
      <c r="ALL28" s="12"/>
      <c r="ALM28" s="12"/>
      <c r="ALN28" s="12"/>
      <c r="ALO28" s="12"/>
      <c r="ALP28" s="12"/>
      <c r="ALQ28" s="12"/>
      <c r="ALR28" s="12"/>
      <c r="ALS28" s="12"/>
      <c r="ALT28" s="12"/>
    </row>
    <row r="29" spans="1:1008" ht="30.75" customHeight="1" x14ac:dyDescent="0.15">
      <c r="A29" s="17"/>
      <c r="B29" s="17"/>
      <c r="C29" s="17"/>
      <c r="D29" s="17"/>
      <c r="E29" s="36" t="s">
        <v>4</v>
      </c>
      <c r="F29" s="36">
        <f>SUM(F12:F28)</f>
        <v>0</v>
      </c>
      <c r="G29" s="36" t="s">
        <v>5</v>
      </c>
      <c r="H29" s="36">
        <f>SUM(H12:H28)</f>
        <v>0</v>
      </c>
      <c r="I29" s="63"/>
      <c r="J29" s="17"/>
      <c r="ID29" s="9"/>
    </row>
  </sheetData>
  <mergeCells count="4">
    <mergeCell ref="A4:J9"/>
    <mergeCell ref="A1:J1"/>
    <mergeCell ref="A2:J2"/>
    <mergeCell ref="A3:J3"/>
  </mergeCells>
  <printOptions horizontalCentered="1"/>
  <pageMargins left="0.25" right="0.25" top="0.75" bottom="0.75" header="0.511811023622047" footer="0.511811023622047"/>
  <pageSetup paperSize="9" scale="76" fitToHeight="0" orientation="landscape" horizontalDpi="300" verticalDpi="300" r:id="rId1"/>
  <rowBreaks count="1" manualBreakCount="1">
    <brk id="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9B0D-DC29-4661-900C-48B089BEEAF0}">
  <sheetPr>
    <pageSetUpPr fitToPage="1"/>
  </sheetPr>
  <dimension ref="A1:ALT15"/>
  <sheetViews>
    <sheetView zoomScaleNormal="100" zoomScaleSheetLayoutView="100" zoomScalePageLayoutView="95" workbookViewId="0">
      <selection activeCell="A4" sqref="A4:J9"/>
    </sheetView>
  </sheetViews>
  <sheetFormatPr defaultColWidth="6.140625" defaultRowHeight="15" x14ac:dyDescent="0.15"/>
  <cols>
    <col min="1" max="1" width="4.28515625" style="2" customWidth="1"/>
    <col min="2" max="2" width="68.140625" style="64" customWidth="1"/>
    <col min="3" max="3" width="11.28515625" style="65" customWidth="1"/>
    <col min="4" max="4" width="8.5703125" style="65" customWidth="1"/>
    <col min="5" max="5" width="14.5703125" style="66" customWidth="1"/>
    <col min="6" max="6" width="14.85546875" style="67" customWidth="1"/>
    <col min="7" max="7" width="9.7109375" style="68" customWidth="1"/>
    <col min="8" max="8" width="22.5703125" style="69" bestFit="1" customWidth="1"/>
    <col min="9" max="9" width="15.42578125" style="67" customWidth="1"/>
    <col min="10" max="10" width="37.42578125" style="61" customWidth="1"/>
    <col min="11" max="238" width="6.140625" style="61"/>
    <col min="239" max="997" width="6.140625" style="9"/>
    <col min="1010" max="1022" width="7.7109375" customWidth="1"/>
    <col min="1024" max="1024" width="11.5703125" customWidth="1"/>
  </cols>
  <sheetData>
    <row r="1" spans="1:1008" ht="15.75" x14ac:dyDescent="0.15">
      <c r="A1" s="84" t="s">
        <v>85</v>
      </c>
      <c r="B1" s="84"/>
      <c r="C1" s="84"/>
      <c r="D1" s="84"/>
      <c r="E1" s="84"/>
      <c r="F1" s="84"/>
      <c r="G1" s="84"/>
      <c r="H1" s="84"/>
      <c r="I1" s="84"/>
      <c r="J1" s="84"/>
    </row>
    <row r="2" spans="1:1008" ht="15.75" x14ac:dyDescent="0.15">
      <c r="A2" s="84" t="s">
        <v>84</v>
      </c>
      <c r="B2" s="84"/>
      <c r="C2" s="84"/>
      <c r="D2" s="84"/>
      <c r="E2" s="84"/>
      <c r="F2" s="84"/>
      <c r="G2" s="84"/>
      <c r="H2" s="84"/>
      <c r="I2" s="84"/>
      <c r="J2" s="84"/>
    </row>
    <row r="3" spans="1:1008" ht="31.5" customHeight="1" x14ac:dyDescent="0.15">
      <c r="A3" s="85" t="s">
        <v>83</v>
      </c>
      <c r="B3" s="85"/>
      <c r="C3" s="85"/>
      <c r="D3" s="85"/>
      <c r="E3" s="85"/>
      <c r="F3" s="85"/>
      <c r="G3" s="85"/>
      <c r="H3" s="85"/>
      <c r="I3" s="85"/>
      <c r="J3" s="85"/>
    </row>
    <row r="4" spans="1:1008" s="70" customFormat="1" ht="66" customHeight="1" x14ac:dyDescent="0.25">
      <c r="A4" s="82" t="s">
        <v>88</v>
      </c>
      <c r="B4" s="82"/>
      <c r="C4" s="82"/>
      <c r="D4" s="82"/>
      <c r="E4" s="82"/>
      <c r="F4" s="82"/>
      <c r="G4" s="82"/>
      <c r="H4" s="82"/>
      <c r="I4" s="82"/>
      <c r="J4" s="82"/>
    </row>
    <row r="5" spans="1:1008" s="70" customFormat="1" ht="66" customHeight="1" x14ac:dyDescent="0.25">
      <c r="A5" s="82"/>
      <c r="B5" s="82"/>
      <c r="C5" s="82"/>
      <c r="D5" s="82"/>
      <c r="E5" s="82"/>
      <c r="F5" s="82"/>
      <c r="G5" s="82"/>
      <c r="H5" s="82"/>
      <c r="I5" s="82"/>
      <c r="J5" s="82"/>
    </row>
    <row r="6" spans="1:1008" s="70" customFormat="1" ht="66" customHeight="1" x14ac:dyDescent="0.25">
      <c r="A6" s="82"/>
      <c r="B6" s="82"/>
      <c r="C6" s="82"/>
      <c r="D6" s="82"/>
      <c r="E6" s="82"/>
      <c r="F6" s="82"/>
      <c r="G6" s="82"/>
      <c r="H6" s="82"/>
      <c r="I6" s="82"/>
      <c r="J6" s="82"/>
    </row>
    <row r="7" spans="1:1008" s="70" customFormat="1" ht="66" customHeight="1" x14ac:dyDescent="0.25">
      <c r="A7" s="82"/>
      <c r="B7" s="82"/>
      <c r="C7" s="82"/>
      <c r="D7" s="82"/>
      <c r="E7" s="82"/>
      <c r="F7" s="82"/>
      <c r="G7" s="82"/>
      <c r="H7" s="82"/>
      <c r="I7" s="82"/>
      <c r="J7" s="82"/>
    </row>
    <row r="8" spans="1:1008" s="70" customFormat="1" ht="66" customHeight="1" x14ac:dyDescent="0.25">
      <c r="A8" s="82"/>
      <c r="B8" s="82"/>
      <c r="C8" s="82"/>
      <c r="D8" s="82"/>
      <c r="E8" s="82"/>
      <c r="F8" s="82"/>
      <c r="G8" s="82"/>
      <c r="H8" s="82"/>
      <c r="I8" s="82"/>
      <c r="J8" s="82"/>
    </row>
    <row r="9" spans="1:1008" s="70" customFormat="1" ht="66" customHeight="1" x14ac:dyDescent="0.25">
      <c r="A9" s="82"/>
      <c r="B9" s="82"/>
      <c r="C9" s="82"/>
      <c r="D9" s="82"/>
      <c r="E9" s="82"/>
      <c r="F9" s="82"/>
      <c r="G9" s="82"/>
      <c r="H9" s="82"/>
      <c r="I9" s="82"/>
      <c r="J9" s="82"/>
    </row>
    <row r="10" spans="1:1008" s="70" customFormat="1" ht="15.75" x14ac:dyDescent="0.25">
      <c r="A10" s="16"/>
      <c r="B10" s="16"/>
      <c r="C10" s="16"/>
      <c r="D10" s="16"/>
      <c r="E10" s="16"/>
      <c r="F10" s="16"/>
      <c r="G10" s="16"/>
      <c r="H10" s="16"/>
      <c r="I10" s="16"/>
      <c r="J10" s="16"/>
    </row>
    <row r="11" spans="1:1008" s="10" customFormat="1" ht="78.75" x14ac:dyDescent="0.25">
      <c r="A11" s="50" t="s">
        <v>0</v>
      </c>
      <c r="B11" s="50" t="s">
        <v>1</v>
      </c>
      <c r="C11" s="26" t="s">
        <v>2</v>
      </c>
      <c r="D11" s="26" t="s">
        <v>79</v>
      </c>
      <c r="E11" s="26" t="s">
        <v>87</v>
      </c>
      <c r="F11" s="26" t="s">
        <v>64</v>
      </c>
      <c r="G11" s="26" t="s">
        <v>86</v>
      </c>
      <c r="H11" s="26" t="s">
        <v>69</v>
      </c>
      <c r="I11" s="26" t="s">
        <v>65</v>
      </c>
      <c r="J11" s="26" t="s">
        <v>78</v>
      </c>
      <c r="ALJ11" s="11"/>
      <c r="ALK11" s="11"/>
      <c r="ALL11" s="11"/>
      <c r="ALM11" s="11"/>
      <c r="ALN11" s="11"/>
      <c r="ALO11" s="11"/>
      <c r="ALP11" s="11"/>
      <c r="ALQ11" s="11"/>
      <c r="ALR11" s="11"/>
      <c r="ALS11" s="11"/>
      <c r="ALT11" s="11"/>
    </row>
    <row r="12" spans="1:1008" ht="15.75" x14ac:dyDescent="0.15">
      <c r="A12" s="26">
        <v>1</v>
      </c>
      <c r="B12" s="26">
        <v>2</v>
      </c>
      <c r="C12" s="26">
        <v>3</v>
      </c>
      <c r="D12" s="26">
        <v>4</v>
      </c>
      <c r="E12" s="26">
        <v>5</v>
      </c>
      <c r="F12" s="26">
        <v>6</v>
      </c>
      <c r="G12" s="26">
        <v>7</v>
      </c>
      <c r="H12" s="26">
        <v>8</v>
      </c>
      <c r="I12" s="26">
        <v>9</v>
      </c>
      <c r="J12" s="26">
        <v>10</v>
      </c>
      <c r="ALJ12" s="12"/>
      <c r="ALK12" s="12"/>
      <c r="ALL12" s="12"/>
      <c r="ALM12" s="12"/>
      <c r="ALN12" s="12"/>
      <c r="ALO12" s="12"/>
      <c r="ALP12" s="12"/>
      <c r="ALQ12" s="12"/>
      <c r="ALR12" s="12"/>
      <c r="ALS12" s="12"/>
      <c r="ALT12" s="12"/>
    </row>
    <row r="13" spans="1:1008" ht="267.75" x14ac:dyDescent="0.15">
      <c r="A13" s="15" t="s">
        <v>6</v>
      </c>
      <c r="B13" s="20" t="s">
        <v>188</v>
      </c>
      <c r="C13" s="13" t="s">
        <v>25</v>
      </c>
      <c r="D13" s="34">
        <v>3000</v>
      </c>
      <c r="E13" s="51"/>
      <c r="F13" s="52">
        <f>ROUND(E13*D13,2)</f>
        <v>0</v>
      </c>
      <c r="G13" s="53"/>
      <c r="H13" s="52">
        <f>ROUND((F13*G13)+F13,2)</f>
        <v>0</v>
      </c>
      <c r="I13" s="52">
        <f>ROUND(H13/D13,2)</f>
        <v>0</v>
      </c>
      <c r="J13" s="43"/>
      <c r="ALJ13" s="12"/>
      <c r="ALK13" s="12"/>
      <c r="ALL13" s="12"/>
      <c r="ALM13" s="12"/>
      <c r="ALN13" s="12"/>
      <c r="ALO13" s="12"/>
      <c r="ALP13" s="12"/>
      <c r="ALQ13" s="12"/>
      <c r="ALR13" s="12"/>
      <c r="ALS13" s="12"/>
      <c r="ALT13" s="12"/>
    </row>
    <row r="14" spans="1:1008" ht="267.75" x14ac:dyDescent="0.15">
      <c r="A14" s="15" t="s">
        <v>7</v>
      </c>
      <c r="B14" s="20" t="s">
        <v>189</v>
      </c>
      <c r="C14" s="13" t="s">
        <v>25</v>
      </c>
      <c r="D14" s="34">
        <v>3000</v>
      </c>
      <c r="E14" s="51"/>
      <c r="F14" s="52">
        <f>ROUND(E14*D14,2)</f>
        <v>0</v>
      </c>
      <c r="G14" s="53"/>
      <c r="H14" s="52">
        <f>ROUND((F14*G14)+F14,2)</f>
        <v>0</v>
      </c>
      <c r="I14" s="52">
        <f>ROUND(H14/D14,2)</f>
        <v>0</v>
      </c>
      <c r="J14" s="43"/>
      <c r="ALJ14" s="12"/>
      <c r="ALK14" s="12"/>
      <c r="ALL14" s="12"/>
      <c r="ALM14" s="12"/>
      <c r="ALN14" s="12"/>
      <c r="ALO14" s="12"/>
      <c r="ALP14" s="12"/>
      <c r="ALQ14" s="12"/>
      <c r="ALR14" s="12"/>
      <c r="ALS14" s="12"/>
      <c r="ALT14" s="12"/>
    </row>
    <row r="15" spans="1:1008" ht="30.75" customHeight="1" x14ac:dyDescent="0.15">
      <c r="A15" s="17"/>
      <c r="B15" s="17"/>
      <c r="C15" s="17"/>
      <c r="D15" s="17"/>
      <c r="E15" s="36" t="s">
        <v>4</v>
      </c>
      <c r="F15" s="36">
        <f>SUM(F13:F14)</f>
        <v>0</v>
      </c>
      <c r="G15" s="36" t="s">
        <v>5</v>
      </c>
      <c r="H15" s="36">
        <f>SUM(H13:H14)</f>
        <v>0</v>
      </c>
      <c r="I15" s="63"/>
      <c r="J15" s="17"/>
      <c r="ID15" s="9"/>
    </row>
  </sheetData>
  <mergeCells count="4">
    <mergeCell ref="A4:J9"/>
    <mergeCell ref="A1:J1"/>
    <mergeCell ref="A2:J2"/>
    <mergeCell ref="A3:J3"/>
  </mergeCells>
  <printOptions horizontalCentered="1"/>
  <pageMargins left="0.25" right="0.25" top="0.75" bottom="0.75" header="0.511811023622047" footer="0.511811023622047"/>
  <pageSetup paperSize="9" scale="68" fitToHeight="0" orientation="landscape" horizontalDpi="300" verticalDpi="300"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B833-5E4B-4BDC-AB62-967BB4063DE5}">
  <sheetPr>
    <pageSetUpPr fitToPage="1"/>
  </sheetPr>
  <dimension ref="A1:ALT30"/>
  <sheetViews>
    <sheetView zoomScaleNormal="100" zoomScaleSheetLayoutView="85" zoomScalePageLayoutView="95" workbookViewId="0">
      <selection activeCell="A4" sqref="A4:J10"/>
    </sheetView>
  </sheetViews>
  <sheetFormatPr defaultColWidth="6.140625" defaultRowHeight="15" x14ac:dyDescent="0.15"/>
  <cols>
    <col min="1" max="1" width="4.28515625" style="2" customWidth="1"/>
    <col min="2" max="2" width="57.85546875" style="64" customWidth="1"/>
    <col min="3" max="3" width="11.140625" style="65" customWidth="1"/>
    <col min="4" max="4" width="8.5703125" style="65" customWidth="1"/>
    <col min="5" max="5" width="14.28515625" style="66" customWidth="1"/>
    <col min="6" max="6" width="14.85546875" style="67" customWidth="1"/>
    <col min="7" max="7" width="9.42578125" style="68" customWidth="1"/>
    <col min="8" max="8" width="16.28515625" style="69" customWidth="1"/>
    <col min="9" max="9" width="13.42578125" style="67" customWidth="1"/>
    <col min="10" max="10" width="35.140625" style="61" customWidth="1"/>
    <col min="11" max="238" width="6.140625" style="61"/>
    <col min="239" max="997" width="6.140625" style="9"/>
    <col min="1010" max="1022" width="7.7109375" customWidth="1"/>
    <col min="1024" max="1024" width="11.5703125" customWidth="1"/>
  </cols>
  <sheetData>
    <row r="1" spans="1:1008" ht="15.75" x14ac:dyDescent="0.15">
      <c r="A1" s="84" t="s">
        <v>91</v>
      </c>
      <c r="B1" s="84"/>
      <c r="C1" s="84"/>
      <c r="D1" s="84"/>
      <c r="E1" s="84"/>
      <c r="F1" s="84"/>
      <c r="G1" s="84"/>
      <c r="H1" s="84"/>
      <c r="I1" s="84"/>
      <c r="J1" s="84"/>
    </row>
    <row r="2" spans="1:1008" ht="15.75" x14ac:dyDescent="0.15">
      <c r="A2" s="84" t="s">
        <v>90</v>
      </c>
      <c r="B2" s="84"/>
      <c r="C2" s="84"/>
      <c r="D2" s="84"/>
      <c r="E2" s="84"/>
      <c r="F2" s="84"/>
      <c r="G2" s="84"/>
      <c r="H2" s="84"/>
      <c r="I2" s="84"/>
      <c r="J2" s="84"/>
    </row>
    <row r="3" spans="1:1008" ht="33.75" customHeight="1" x14ac:dyDescent="0.15">
      <c r="A3" s="85" t="s">
        <v>89</v>
      </c>
      <c r="B3" s="85"/>
      <c r="C3" s="85"/>
      <c r="D3" s="85"/>
      <c r="E3" s="85"/>
      <c r="F3" s="85"/>
      <c r="G3" s="85"/>
      <c r="H3" s="85"/>
      <c r="I3" s="85"/>
      <c r="J3" s="85"/>
    </row>
    <row r="4" spans="1:1008" s="9" customFormat="1" ht="67.5" customHeight="1" x14ac:dyDescent="0.25">
      <c r="A4" s="82" t="s">
        <v>192</v>
      </c>
      <c r="B4" s="82"/>
      <c r="C4" s="82"/>
      <c r="D4" s="82"/>
      <c r="E4" s="82"/>
      <c r="F4" s="82"/>
      <c r="G4" s="82"/>
      <c r="H4" s="82"/>
      <c r="I4" s="82"/>
      <c r="J4" s="82"/>
    </row>
    <row r="5" spans="1:1008" s="9" customFormat="1" ht="67.5" customHeight="1" x14ac:dyDescent="0.25">
      <c r="A5" s="82"/>
      <c r="B5" s="82"/>
      <c r="C5" s="82"/>
      <c r="D5" s="82"/>
      <c r="E5" s="82"/>
      <c r="F5" s="82"/>
      <c r="G5" s="82"/>
      <c r="H5" s="82"/>
      <c r="I5" s="82"/>
      <c r="J5" s="82"/>
    </row>
    <row r="6" spans="1:1008" s="9" customFormat="1" ht="67.5" customHeight="1" x14ac:dyDescent="0.25">
      <c r="A6" s="82"/>
      <c r="B6" s="82"/>
      <c r="C6" s="82"/>
      <c r="D6" s="82"/>
      <c r="E6" s="82"/>
      <c r="F6" s="82"/>
      <c r="G6" s="82"/>
      <c r="H6" s="82"/>
      <c r="I6" s="82"/>
      <c r="J6" s="82"/>
    </row>
    <row r="7" spans="1:1008" s="9" customFormat="1" ht="67.5" customHeight="1" x14ac:dyDescent="0.25">
      <c r="A7" s="82"/>
      <c r="B7" s="82"/>
      <c r="C7" s="82"/>
      <c r="D7" s="82"/>
      <c r="E7" s="82"/>
      <c r="F7" s="82"/>
      <c r="G7" s="82"/>
      <c r="H7" s="82"/>
      <c r="I7" s="82"/>
      <c r="J7" s="82"/>
    </row>
    <row r="8" spans="1:1008" s="9" customFormat="1" ht="67.5" customHeight="1" x14ac:dyDescent="0.25">
      <c r="A8" s="82"/>
      <c r="B8" s="82"/>
      <c r="C8" s="82"/>
      <c r="D8" s="82"/>
      <c r="E8" s="82"/>
      <c r="F8" s="82"/>
      <c r="G8" s="82"/>
      <c r="H8" s="82"/>
      <c r="I8" s="82"/>
      <c r="J8" s="82"/>
    </row>
    <row r="9" spans="1:1008" s="9" customFormat="1" ht="51.75" customHeight="1" x14ac:dyDescent="0.25">
      <c r="A9" s="82"/>
      <c r="B9" s="82"/>
      <c r="C9" s="82"/>
      <c r="D9" s="82"/>
      <c r="E9" s="82"/>
      <c r="F9" s="82"/>
      <c r="G9" s="82"/>
      <c r="H9" s="82"/>
      <c r="I9" s="82"/>
      <c r="J9" s="82"/>
    </row>
    <row r="10" spans="1:1008" s="9" customFormat="1" ht="19.5" customHeight="1" x14ac:dyDescent="0.25">
      <c r="A10" s="82"/>
      <c r="B10" s="82"/>
      <c r="C10" s="82"/>
      <c r="D10" s="82"/>
      <c r="E10" s="82"/>
      <c r="F10" s="82"/>
      <c r="G10" s="82"/>
      <c r="H10" s="82"/>
      <c r="I10" s="82"/>
      <c r="J10" s="82"/>
    </row>
    <row r="11" spans="1:1008" s="9" customFormat="1" ht="22.5" customHeight="1" x14ac:dyDescent="0.25">
      <c r="A11" s="16"/>
      <c r="B11" s="16"/>
      <c r="C11" s="16"/>
      <c r="D11" s="16"/>
      <c r="E11" s="16"/>
      <c r="F11" s="16"/>
      <c r="G11" s="16"/>
      <c r="H11" s="16"/>
      <c r="I11" s="16"/>
      <c r="J11" s="16"/>
    </row>
    <row r="12" spans="1:1008" s="9" customFormat="1" ht="22.5" customHeight="1" x14ac:dyDescent="0.25">
      <c r="A12" s="109" t="s">
        <v>46</v>
      </c>
      <c r="B12" s="109"/>
      <c r="C12" s="109"/>
      <c r="D12" s="109"/>
      <c r="E12" s="109"/>
      <c r="F12" s="109"/>
      <c r="G12" s="109"/>
      <c r="H12" s="109"/>
      <c r="I12" s="109"/>
      <c r="J12" s="109"/>
    </row>
    <row r="13" spans="1:1008" s="10" customFormat="1" ht="78.75" x14ac:dyDescent="0.25">
      <c r="A13" s="50" t="s">
        <v>0</v>
      </c>
      <c r="B13" s="50" t="s">
        <v>1</v>
      </c>
      <c r="C13" s="26" t="s">
        <v>2</v>
      </c>
      <c r="D13" s="26" t="s">
        <v>62</v>
      </c>
      <c r="E13" s="26" t="s">
        <v>96</v>
      </c>
      <c r="F13" s="26" t="s">
        <v>64</v>
      </c>
      <c r="G13" s="26" t="s">
        <v>67</v>
      </c>
      <c r="H13" s="26" t="s">
        <v>93</v>
      </c>
      <c r="I13" s="26" t="s">
        <v>11</v>
      </c>
      <c r="J13" s="26" t="s">
        <v>78</v>
      </c>
      <c r="ALJ13" s="11"/>
      <c r="ALK13" s="11"/>
      <c r="ALL13" s="11"/>
      <c r="ALM13" s="11"/>
      <c r="ALN13" s="11"/>
      <c r="ALO13" s="11"/>
      <c r="ALP13" s="11"/>
      <c r="ALQ13" s="11"/>
      <c r="ALR13" s="11"/>
      <c r="ALS13" s="11"/>
      <c r="ALT13" s="11"/>
    </row>
    <row r="14" spans="1:1008" ht="15.75" x14ac:dyDescent="0.15">
      <c r="A14" s="26">
        <v>1</v>
      </c>
      <c r="B14" s="26">
        <v>2</v>
      </c>
      <c r="C14" s="26">
        <v>3</v>
      </c>
      <c r="D14" s="26">
        <v>4</v>
      </c>
      <c r="E14" s="26">
        <v>5</v>
      </c>
      <c r="F14" s="26">
        <v>6</v>
      </c>
      <c r="G14" s="26">
        <v>7</v>
      </c>
      <c r="H14" s="26">
        <v>8</v>
      </c>
      <c r="I14" s="26">
        <v>9</v>
      </c>
      <c r="J14" s="26">
        <v>10</v>
      </c>
      <c r="ALJ14" s="12"/>
      <c r="ALK14" s="12"/>
      <c r="ALL14" s="12"/>
      <c r="ALM14" s="12"/>
      <c r="ALN14" s="12"/>
      <c r="ALO14" s="12"/>
      <c r="ALP14" s="12"/>
      <c r="ALQ14" s="12"/>
      <c r="ALR14" s="12"/>
      <c r="ALS14" s="12"/>
      <c r="ALT14" s="12"/>
    </row>
    <row r="15" spans="1:1008" ht="126" x14ac:dyDescent="0.15">
      <c r="A15" s="24" t="s">
        <v>6</v>
      </c>
      <c r="B15" s="45" t="s">
        <v>94</v>
      </c>
      <c r="C15" s="13" t="s">
        <v>47</v>
      </c>
      <c r="D15" s="34">
        <v>1</v>
      </c>
      <c r="E15" s="51"/>
      <c r="F15" s="52">
        <f>ROUND(E15*D15,2)</f>
        <v>0</v>
      </c>
      <c r="G15" s="53"/>
      <c r="H15" s="52">
        <f>ROUND((F15*G15)+F15,2)</f>
        <v>0</v>
      </c>
      <c r="I15" s="52">
        <f>ROUND(H15/D15,2)</f>
        <v>0</v>
      </c>
      <c r="J15" s="46"/>
      <c r="ALJ15" s="12"/>
      <c r="ALK15" s="12"/>
      <c r="ALL15" s="12"/>
      <c r="ALM15" s="12"/>
      <c r="ALN15" s="12"/>
      <c r="ALO15" s="12"/>
      <c r="ALP15" s="12"/>
      <c r="ALQ15" s="12"/>
      <c r="ALR15" s="12"/>
      <c r="ALS15" s="12"/>
      <c r="ALT15" s="12"/>
    </row>
    <row r="16" spans="1:1008" ht="173.25" x14ac:dyDescent="0.15">
      <c r="A16" s="15" t="s">
        <v>7</v>
      </c>
      <c r="B16" s="20" t="s">
        <v>95</v>
      </c>
      <c r="C16" s="13" t="s">
        <v>25</v>
      </c>
      <c r="D16" s="34">
        <v>60</v>
      </c>
      <c r="E16" s="51"/>
      <c r="F16" s="52">
        <f>ROUND(E16*D16,2)</f>
        <v>0</v>
      </c>
      <c r="G16" s="53"/>
      <c r="H16" s="52">
        <f>ROUND((F16*G16)+F16,2)</f>
        <v>0</v>
      </c>
      <c r="I16" s="52">
        <f>ROUND(H16/D16,2)</f>
        <v>0</v>
      </c>
      <c r="J16" s="43"/>
      <c r="ALJ16" s="12"/>
      <c r="ALK16" s="12"/>
      <c r="ALL16" s="12"/>
      <c r="ALM16" s="12"/>
      <c r="ALN16" s="12"/>
      <c r="ALO16" s="12"/>
      <c r="ALP16" s="12"/>
      <c r="ALQ16" s="12"/>
      <c r="ALR16" s="12"/>
      <c r="ALS16" s="12"/>
      <c r="ALT16" s="12"/>
    </row>
    <row r="17" spans="1:1008" ht="30.75" customHeight="1" x14ac:dyDescent="0.15">
      <c r="A17" s="17"/>
      <c r="B17" s="17"/>
      <c r="C17" s="17"/>
      <c r="D17" s="17"/>
      <c r="E17" s="36" t="s">
        <v>4</v>
      </c>
      <c r="F17" s="36">
        <f>SUM(F15:F16)</f>
        <v>0</v>
      </c>
      <c r="G17" s="36" t="s">
        <v>5</v>
      </c>
      <c r="H17" s="36">
        <f>SUM(H15:H16)</f>
        <v>0</v>
      </c>
      <c r="I17" s="63"/>
      <c r="J17" s="17"/>
      <c r="ID17" s="9"/>
    </row>
    <row r="20" spans="1:1008" s="69" customFormat="1" ht="15.75" x14ac:dyDescent="0.15">
      <c r="A20" s="108" t="s">
        <v>160</v>
      </c>
      <c r="B20" s="108"/>
      <c r="C20" s="108"/>
      <c r="D20" s="108"/>
      <c r="E20" s="108"/>
      <c r="F20" s="108"/>
      <c r="G20" s="108"/>
      <c r="H20" s="108"/>
      <c r="I20" s="108"/>
      <c r="J20" s="108"/>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c r="ALK20"/>
      <c r="ALL20"/>
      <c r="ALM20"/>
      <c r="ALN20"/>
      <c r="ALO20"/>
      <c r="ALP20"/>
      <c r="ALQ20"/>
      <c r="ALR20"/>
      <c r="ALS20"/>
      <c r="ALT20"/>
    </row>
    <row r="21" spans="1:1008" s="69" customFormat="1" ht="21.75" customHeight="1" x14ac:dyDescent="0.15">
      <c r="A21" s="74" t="s">
        <v>0</v>
      </c>
      <c r="B21" s="107" t="s">
        <v>48</v>
      </c>
      <c r="C21" s="107"/>
      <c r="D21" s="107"/>
      <c r="E21" s="107"/>
      <c r="F21" s="107"/>
      <c r="G21" s="107"/>
      <c r="H21" s="107"/>
      <c r="I21" s="107"/>
      <c r="J21" s="107"/>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c r="ALK21"/>
      <c r="ALL21"/>
      <c r="ALM21"/>
      <c r="ALN21"/>
      <c r="ALO21"/>
      <c r="ALP21"/>
      <c r="ALQ21"/>
      <c r="ALR21"/>
      <c r="ALS21"/>
      <c r="ALT21"/>
    </row>
    <row r="22" spans="1:1008" s="69" customFormat="1" ht="15.75" x14ac:dyDescent="0.15">
      <c r="A22" s="44">
        <v>1</v>
      </c>
      <c r="B22" s="107">
        <v>2</v>
      </c>
      <c r="C22" s="107"/>
      <c r="D22" s="107"/>
      <c r="E22" s="107"/>
      <c r="F22" s="107"/>
      <c r="G22" s="107"/>
      <c r="H22" s="107"/>
      <c r="I22" s="107"/>
      <c r="J22" s="107"/>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c r="ALK22"/>
      <c r="ALL22"/>
      <c r="ALM22"/>
      <c r="ALN22"/>
      <c r="ALO22"/>
      <c r="ALP22"/>
      <c r="ALQ22"/>
      <c r="ALR22"/>
      <c r="ALS22"/>
      <c r="ALT22"/>
    </row>
    <row r="23" spans="1:1008" s="69" customFormat="1" ht="56.25" customHeight="1" x14ac:dyDescent="0.15">
      <c r="A23" s="20" t="s">
        <v>6</v>
      </c>
      <c r="B23" s="110" t="s">
        <v>97</v>
      </c>
      <c r="C23" s="110"/>
      <c r="D23" s="110"/>
      <c r="E23" s="110"/>
      <c r="F23" s="110"/>
      <c r="G23" s="110"/>
      <c r="H23" s="110"/>
      <c r="I23" s="110"/>
      <c r="J23" s="11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c r="ALK23"/>
      <c r="ALL23"/>
      <c r="ALM23"/>
      <c r="ALN23"/>
      <c r="ALO23"/>
      <c r="ALP23"/>
      <c r="ALQ23"/>
      <c r="ALR23"/>
      <c r="ALS23"/>
      <c r="ALT23"/>
    </row>
    <row r="24" spans="1:1008" s="69" customFormat="1" ht="41.25" customHeight="1" x14ac:dyDescent="0.15">
      <c r="A24" s="20" t="s">
        <v>7</v>
      </c>
      <c r="B24" s="110" t="s">
        <v>98</v>
      </c>
      <c r="C24" s="110"/>
      <c r="D24" s="110"/>
      <c r="E24" s="110"/>
      <c r="F24" s="110"/>
      <c r="G24" s="110"/>
      <c r="H24" s="110"/>
      <c r="I24" s="110"/>
      <c r="J24" s="11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c r="ALK24"/>
      <c r="ALL24"/>
      <c r="ALM24"/>
      <c r="ALN24"/>
      <c r="ALO24"/>
      <c r="ALP24"/>
      <c r="ALQ24"/>
      <c r="ALR24"/>
      <c r="ALS24"/>
      <c r="ALT24"/>
    </row>
    <row r="25" spans="1:1008" s="69" customFormat="1" ht="15.75" x14ac:dyDescent="0.15">
      <c r="A25" s="20" t="s">
        <v>8</v>
      </c>
      <c r="B25" s="110" t="s">
        <v>99</v>
      </c>
      <c r="C25" s="110"/>
      <c r="D25" s="110"/>
      <c r="E25" s="110"/>
      <c r="F25" s="110"/>
      <c r="G25" s="110"/>
      <c r="H25" s="110"/>
      <c r="I25" s="110"/>
      <c r="J25" s="11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c r="ALK25"/>
      <c r="ALL25"/>
      <c r="ALM25"/>
      <c r="ALN25"/>
      <c r="ALO25"/>
      <c r="ALP25"/>
      <c r="ALQ25"/>
      <c r="ALR25"/>
      <c r="ALS25"/>
      <c r="ALT25"/>
    </row>
    <row r="26" spans="1:1008" s="69" customFormat="1" ht="15.75" x14ac:dyDescent="0.15">
      <c r="A26" s="20" t="s">
        <v>9</v>
      </c>
      <c r="B26" s="110" t="s">
        <v>49</v>
      </c>
      <c r="C26" s="110"/>
      <c r="D26" s="110"/>
      <c r="E26" s="110"/>
      <c r="F26" s="110"/>
      <c r="G26" s="110"/>
      <c r="H26" s="110"/>
      <c r="I26" s="110"/>
      <c r="J26" s="11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c r="ALK26"/>
      <c r="ALL26"/>
      <c r="ALM26"/>
      <c r="ALN26"/>
      <c r="ALO26"/>
      <c r="ALP26"/>
      <c r="ALQ26"/>
      <c r="ALR26"/>
      <c r="ALS26"/>
      <c r="ALT26"/>
    </row>
    <row r="27" spans="1:1008" s="69" customFormat="1" ht="15.75" x14ac:dyDescent="0.15">
      <c r="A27" s="20" t="s">
        <v>22</v>
      </c>
      <c r="B27" s="110" t="s">
        <v>50</v>
      </c>
      <c r="C27" s="110"/>
      <c r="D27" s="110"/>
      <c r="E27" s="110"/>
      <c r="F27" s="110"/>
      <c r="G27" s="110"/>
      <c r="H27" s="110"/>
      <c r="I27" s="110"/>
      <c r="J27" s="11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c r="ALK27"/>
      <c r="ALL27"/>
      <c r="ALM27"/>
      <c r="ALN27"/>
      <c r="ALO27"/>
      <c r="ALP27"/>
      <c r="ALQ27"/>
      <c r="ALR27"/>
      <c r="ALS27"/>
      <c r="ALT27"/>
    </row>
    <row r="28" spans="1:1008" s="69" customFormat="1" ht="15.75" x14ac:dyDescent="0.15">
      <c r="A28" s="20" t="s">
        <v>21</v>
      </c>
      <c r="B28" s="110" t="s">
        <v>51</v>
      </c>
      <c r="C28" s="110"/>
      <c r="D28" s="110"/>
      <c r="E28" s="110"/>
      <c r="F28" s="110"/>
      <c r="G28" s="110"/>
      <c r="H28" s="110"/>
      <c r="I28" s="110"/>
      <c r="J28" s="11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c r="ALK28"/>
      <c r="ALL28"/>
      <c r="ALM28"/>
      <c r="ALN28"/>
      <c r="ALO28"/>
      <c r="ALP28"/>
      <c r="ALQ28"/>
      <c r="ALR28"/>
      <c r="ALS28"/>
      <c r="ALT28"/>
    </row>
    <row r="29" spans="1:1008" s="69" customFormat="1" ht="39.75" customHeight="1" x14ac:dyDescent="0.15">
      <c r="A29" s="20" t="s">
        <v>20</v>
      </c>
      <c r="B29" s="110" t="s">
        <v>52</v>
      </c>
      <c r="C29" s="110"/>
      <c r="D29" s="110"/>
      <c r="E29" s="110"/>
      <c r="F29" s="110"/>
      <c r="G29" s="110"/>
      <c r="H29" s="110"/>
      <c r="I29" s="110"/>
      <c r="J29" s="11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c r="ALK29"/>
      <c r="ALL29"/>
      <c r="ALM29"/>
      <c r="ALN29"/>
      <c r="ALO29"/>
      <c r="ALP29"/>
      <c r="ALQ29"/>
      <c r="ALR29"/>
      <c r="ALS29"/>
      <c r="ALT29"/>
    </row>
    <row r="30" spans="1:1008" s="69" customFormat="1" ht="15.75" x14ac:dyDescent="0.15">
      <c r="A30" s="20" t="s">
        <v>19</v>
      </c>
      <c r="B30" s="110" t="s">
        <v>53</v>
      </c>
      <c r="C30" s="110"/>
      <c r="D30" s="110"/>
      <c r="E30" s="110"/>
      <c r="F30" s="110"/>
      <c r="G30" s="110"/>
      <c r="H30" s="110"/>
      <c r="I30" s="110"/>
      <c r="J30" s="11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c r="ALK30"/>
      <c r="ALL30"/>
      <c r="ALM30"/>
      <c r="ALN30"/>
      <c r="ALO30"/>
      <c r="ALP30"/>
      <c r="ALQ30"/>
      <c r="ALR30"/>
      <c r="ALS30"/>
      <c r="ALT30"/>
    </row>
  </sheetData>
  <mergeCells count="16">
    <mergeCell ref="B28:J28"/>
    <mergeCell ref="B29:J29"/>
    <mergeCell ref="B30:J30"/>
    <mergeCell ref="B22:J22"/>
    <mergeCell ref="A4:J10"/>
    <mergeCell ref="B23:J23"/>
    <mergeCell ref="B24:J24"/>
    <mergeCell ref="B25:J25"/>
    <mergeCell ref="B26:J26"/>
    <mergeCell ref="B27:J27"/>
    <mergeCell ref="A1:J1"/>
    <mergeCell ref="A2:J2"/>
    <mergeCell ref="A3:J3"/>
    <mergeCell ref="B21:J21"/>
    <mergeCell ref="A20:J20"/>
    <mergeCell ref="A12:J12"/>
  </mergeCells>
  <printOptions horizontalCentered="1"/>
  <pageMargins left="0.25" right="0.25" top="0.75" bottom="0.75" header="0.511811023622047" footer="0.511811023622047"/>
  <pageSetup paperSize="9" scale="77" fitToHeight="0" orientation="landscape" r:id="rId1"/>
  <rowBreaks count="2" manualBreakCount="2">
    <brk id="11" max="16383" man="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2F3E-AFE2-446B-8326-02A14D109699}">
  <sheetPr>
    <pageSetUpPr fitToPage="1"/>
  </sheetPr>
  <dimension ref="A1:ALT16"/>
  <sheetViews>
    <sheetView zoomScaleNormal="100" zoomScaleSheetLayoutView="100" zoomScalePageLayoutView="95" workbookViewId="0">
      <selection activeCell="A4" sqref="A4:J9"/>
    </sheetView>
  </sheetViews>
  <sheetFormatPr defaultColWidth="6.140625" defaultRowHeight="15" x14ac:dyDescent="0.15"/>
  <cols>
    <col min="1" max="1" width="4.28515625" style="2" customWidth="1"/>
    <col min="2" max="2" width="70.7109375" style="64" customWidth="1"/>
    <col min="3" max="3" width="11.28515625" style="65" customWidth="1"/>
    <col min="4" max="4" width="8.5703125" style="65" customWidth="1"/>
    <col min="5" max="5" width="14.7109375" style="66" customWidth="1"/>
    <col min="6" max="6" width="14" style="67" customWidth="1"/>
    <col min="7" max="7" width="10.7109375" style="68" customWidth="1"/>
    <col min="8" max="8" width="13.5703125" style="69" customWidth="1"/>
    <col min="9" max="9" width="15.42578125" style="67" customWidth="1"/>
    <col min="10" max="10" width="40.140625" style="61" customWidth="1"/>
    <col min="11" max="238" width="6.140625" style="61"/>
    <col min="239" max="997" width="6.140625" style="9"/>
    <col min="1010" max="1022" width="7.7109375" customWidth="1"/>
    <col min="1024" max="1024" width="11.5703125" customWidth="1"/>
  </cols>
  <sheetData>
    <row r="1" spans="1:1008" ht="15.75" x14ac:dyDescent="0.15">
      <c r="A1" s="84" t="s">
        <v>100</v>
      </c>
      <c r="B1" s="84"/>
      <c r="C1" s="84"/>
      <c r="D1" s="84"/>
      <c r="E1" s="84"/>
      <c r="F1" s="84"/>
      <c r="G1" s="84"/>
      <c r="H1" s="84"/>
      <c r="I1" s="84"/>
      <c r="J1" s="84"/>
    </row>
    <row r="2" spans="1:1008" ht="15.75" x14ac:dyDescent="0.15">
      <c r="A2" s="84" t="s">
        <v>101</v>
      </c>
      <c r="B2" s="84"/>
      <c r="C2" s="84"/>
      <c r="D2" s="84"/>
      <c r="E2" s="84"/>
      <c r="F2" s="84"/>
      <c r="G2" s="84"/>
      <c r="H2" s="84"/>
      <c r="I2" s="84"/>
      <c r="J2" s="84"/>
    </row>
    <row r="3" spans="1:1008" ht="32.25" customHeight="1" x14ac:dyDescent="0.15">
      <c r="A3" s="85" t="s">
        <v>102</v>
      </c>
      <c r="B3" s="85"/>
      <c r="C3" s="85"/>
      <c r="D3" s="85"/>
      <c r="E3" s="85"/>
      <c r="F3" s="85"/>
      <c r="G3" s="85"/>
      <c r="H3" s="85"/>
      <c r="I3" s="85"/>
      <c r="J3" s="85"/>
    </row>
    <row r="4" spans="1:1008" s="9" customFormat="1" ht="68.25" customHeight="1" x14ac:dyDescent="0.25">
      <c r="A4" s="82" t="s">
        <v>103</v>
      </c>
      <c r="B4" s="82"/>
      <c r="C4" s="82"/>
      <c r="D4" s="82"/>
      <c r="E4" s="82"/>
      <c r="F4" s="82"/>
      <c r="G4" s="82"/>
      <c r="H4" s="82"/>
      <c r="I4" s="82"/>
      <c r="J4" s="82"/>
    </row>
    <row r="5" spans="1:1008" s="9" customFormat="1" ht="68.25" customHeight="1" x14ac:dyDescent="0.25">
      <c r="A5" s="82"/>
      <c r="B5" s="82"/>
      <c r="C5" s="82"/>
      <c r="D5" s="82"/>
      <c r="E5" s="82"/>
      <c r="F5" s="82"/>
      <c r="G5" s="82"/>
      <c r="H5" s="82"/>
      <c r="I5" s="82"/>
      <c r="J5" s="82"/>
    </row>
    <row r="6" spans="1:1008" s="9" customFormat="1" ht="68.25" customHeight="1" x14ac:dyDescent="0.25">
      <c r="A6" s="82"/>
      <c r="B6" s="82"/>
      <c r="C6" s="82"/>
      <c r="D6" s="82"/>
      <c r="E6" s="82"/>
      <c r="F6" s="82"/>
      <c r="G6" s="82"/>
      <c r="H6" s="82"/>
      <c r="I6" s="82"/>
      <c r="J6" s="82"/>
    </row>
    <row r="7" spans="1:1008" s="9" customFormat="1" ht="68.25" customHeight="1" x14ac:dyDescent="0.25">
      <c r="A7" s="82"/>
      <c r="B7" s="82"/>
      <c r="C7" s="82"/>
      <c r="D7" s="82"/>
      <c r="E7" s="82"/>
      <c r="F7" s="82"/>
      <c r="G7" s="82"/>
      <c r="H7" s="82"/>
      <c r="I7" s="82"/>
      <c r="J7" s="82"/>
    </row>
    <row r="8" spans="1:1008" s="9" customFormat="1" ht="68.25" customHeight="1" x14ac:dyDescent="0.25">
      <c r="A8" s="82"/>
      <c r="B8" s="82"/>
      <c r="C8" s="82"/>
      <c r="D8" s="82"/>
      <c r="E8" s="82"/>
      <c r="F8" s="82"/>
      <c r="G8" s="82"/>
      <c r="H8" s="82"/>
      <c r="I8" s="82"/>
      <c r="J8" s="82"/>
    </row>
    <row r="9" spans="1:1008" s="9" customFormat="1" ht="68.25" customHeight="1" x14ac:dyDescent="0.25">
      <c r="A9" s="82"/>
      <c r="B9" s="82"/>
      <c r="C9" s="82"/>
      <c r="D9" s="82"/>
      <c r="E9" s="82"/>
      <c r="F9" s="82"/>
      <c r="G9" s="82"/>
      <c r="H9" s="82"/>
      <c r="I9" s="82"/>
      <c r="J9" s="82"/>
    </row>
    <row r="10" spans="1:1008" s="9" customFormat="1" ht="15.75" x14ac:dyDescent="0.25">
      <c r="A10" s="25"/>
      <c r="B10" s="25"/>
      <c r="C10" s="25"/>
      <c r="D10" s="25"/>
      <c r="E10" s="25"/>
      <c r="F10" s="25"/>
      <c r="G10" s="25"/>
      <c r="H10" s="25"/>
      <c r="I10" s="25"/>
      <c r="J10" s="25"/>
    </row>
    <row r="11" spans="1:1008" s="10" customFormat="1" ht="78.75" x14ac:dyDescent="0.25">
      <c r="A11" s="50" t="s">
        <v>0</v>
      </c>
      <c r="B11" s="50" t="s">
        <v>1</v>
      </c>
      <c r="C11" s="26" t="s">
        <v>2</v>
      </c>
      <c r="D11" s="26" t="s">
        <v>62</v>
      </c>
      <c r="E11" s="26" t="s">
        <v>92</v>
      </c>
      <c r="F11" s="26" t="s">
        <v>106</v>
      </c>
      <c r="G11" s="26" t="s">
        <v>104</v>
      </c>
      <c r="H11" s="26" t="s">
        <v>105</v>
      </c>
      <c r="I11" s="26" t="s">
        <v>161</v>
      </c>
      <c r="J11" s="26" t="s">
        <v>78</v>
      </c>
      <c r="ALJ11" s="11"/>
      <c r="ALK11" s="11"/>
      <c r="ALL11" s="11"/>
      <c r="ALM11" s="11"/>
      <c r="ALN11" s="11"/>
      <c r="ALO11" s="11"/>
      <c r="ALP11" s="11"/>
      <c r="ALQ11" s="11"/>
      <c r="ALR11" s="11"/>
      <c r="ALS11" s="11"/>
      <c r="ALT11" s="11"/>
    </row>
    <row r="12" spans="1:1008" ht="15.75" x14ac:dyDescent="0.15">
      <c r="A12" s="27">
        <v>1</v>
      </c>
      <c r="B12" s="27">
        <v>2</v>
      </c>
      <c r="C12" s="26">
        <v>3</v>
      </c>
      <c r="D12" s="26">
        <v>4</v>
      </c>
      <c r="E12" s="26">
        <v>5</v>
      </c>
      <c r="F12" s="26">
        <v>6</v>
      </c>
      <c r="G12" s="26">
        <v>7</v>
      </c>
      <c r="H12" s="26">
        <v>8</v>
      </c>
      <c r="I12" s="26">
        <v>9</v>
      </c>
      <c r="J12" s="26">
        <v>10</v>
      </c>
      <c r="ALJ12" s="12"/>
      <c r="ALK12" s="12"/>
      <c r="ALL12" s="12"/>
      <c r="ALM12" s="12"/>
      <c r="ALN12" s="12"/>
      <c r="ALO12" s="12"/>
      <c r="ALP12" s="12"/>
      <c r="ALQ12" s="12"/>
      <c r="ALR12" s="12"/>
      <c r="ALS12" s="12"/>
      <c r="ALT12" s="12"/>
    </row>
    <row r="13" spans="1:1008" ht="236.25" x14ac:dyDescent="0.15">
      <c r="A13" s="15" t="s">
        <v>6</v>
      </c>
      <c r="B13" s="20" t="s">
        <v>107</v>
      </c>
      <c r="C13" s="13" t="s">
        <v>25</v>
      </c>
      <c r="D13" s="34">
        <v>450</v>
      </c>
      <c r="E13" s="51"/>
      <c r="F13" s="52">
        <f>ROUND(E13*D13,2)</f>
        <v>0</v>
      </c>
      <c r="G13" s="53"/>
      <c r="H13" s="52">
        <f>ROUND((F13*G13)+F13,2)</f>
        <v>0</v>
      </c>
      <c r="I13" s="52">
        <f>ROUND(H13/D13,2)</f>
        <v>0</v>
      </c>
      <c r="J13" s="43"/>
      <c r="ALJ13" s="12"/>
      <c r="ALK13" s="12"/>
      <c r="ALL13" s="12"/>
      <c r="ALM13" s="12"/>
      <c r="ALN13" s="12"/>
      <c r="ALO13" s="12"/>
      <c r="ALP13" s="12"/>
      <c r="ALQ13" s="12"/>
      <c r="ALR13" s="12"/>
      <c r="ALS13" s="12"/>
      <c r="ALT13" s="12"/>
    </row>
    <row r="14" spans="1:1008" ht="252" x14ac:dyDescent="0.15">
      <c r="A14" s="15" t="s">
        <v>7</v>
      </c>
      <c r="B14" s="20" t="s">
        <v>108</v>
      </c>
      <c r="C14" s="13" t="s">
        <v>25</v>
      </c>
      <c r="D14" s="34">
        <v>40</v>
      </c>
      <c r="E14" s="51"/>
      <c r="F14" s="52">
        <f t="shared" ref="F14:F15" si="0">ROUND(E14*D14,2)</f>
        <v>0</v>
      </c>
      <c r="G14" s="53"/>
      <c r="H14" s="52">
        <f t="shared" ref="H14:H15" si="1">ROUND((F14*G14)+F14,2)</f>
        <v>0</v>
      </c>
      <c r="I14" s="52">
        <f t="shared" ref="I14:I15" si="2">ROUND(H14/D14,2)</f>
        <v>0</v>
      </c>
      <c r="J14" s="43"/>
      <c r="ALJ14" s="12"/>
      <c r="ALK14" s="12"/>
      <c r="ALL14" s="12"/>
      <c r="ALM14" s="12"/>
      <c r="ALN14" s="12"/>
      <c r="ALO14" s="12"/>
      <c r="ALP14" s="12"/>
      <c r="ALQ14" s="12"/>
      <c r="ALR14" s="12"/>
      <c r="ALS14" s="12"/>
      <c r="ALT14" s="12"/>
    </row>
    <row r="15" spans="1:1008" ht="299.25" x14ac:dyDescent="0.15">
      <c r="A15" s="15" t="s">
        <v>8</v>
      </c>
      <c r="B15" s="20" t="s">
        <v>191</v>
      </c>
      <c r="C15" s="13" t="s">
        <v>25</v>
      </c>
      <c r="D15" s="34">
        <v>45</v>
      </c>
      <c r="E15" s="51"/>
      <c r="F15" s="52">
        <f t="shared" si="0"/>
        <v>0</v>
      </c>
      <c r="G15" s="53"/>
      <c r="H15" s="52">
        <f t="shared" si="1"/>
        <v>0</v>
      </c>
      <c r="I15" s="52">
        <f t="shared" si="2"/>
        <v>0</v>
      </c>
      <c r="J15" s="43"/>
      <c r="ALJ15" s="12"/>
      <c r="ALK15" s="12"/>
      <c r="ALL15" s="12"/>
      <c r="ALM15" s="12"/>
      <c r="ALN15" s="12"/>
      <c r="ALO15" s="12"/>
      <c r="ALP15" s="12"/>
      <c r="ALQ15" s="12"/>
      <c r="ALR15" s="12"/>
      <c r="ALS15" s="12"/>
      <c r="ALT15" s="12"/>
    </row>
    <row r="16" spans="1:1008" ht="30.75" customHeight="1" x14ac:dyDescent="0.25">
      <c r="A16" s="17"/>
      <c r="B16" s="17"/>
      <c r="C16" s="17"/>
      <c r="D16" s="17"/>
      <c r="E16" s="35" t="s">
        <v>4</v>
      </c>
      <c r="F16" s="36">
        <f>SUM(F13:F15)</f>
        <v>0</v>
      </c>
      <c r="G16" s="35" t="s">
        <v>5</v>
      </c>
      <c r="H16" s="36">
        <f>SUM(H13:H15)</f>
        <v>0</v>
      </c>
      <c r="I16" s="63"/>
      <c r="J16" s="73"/>
      <c r="ID16" s="9"/>
    </row>
  </sheetData>
  <mergeCells count="4">
    <mergeCell ref="A4:J9"/>
    <mergeCell ref="A1:J1"/>
    <mergeCell ref="A2:J2"/>
    <mergeCell ref="A3:J3"/>
  </mergeCells>
  <phoneticPr fontId="7" type="noConversion"/>
  <printOptions horizontalCentered="1"/>
  <pageMargins left="0.25" right="0.25" top="0.75" bottom="0.75" header="0.511811023622047" footer="0.511811023622047"/>
  <pageSetup paperSize="9" scale="70" fitToHeight="0" orientation="landscape" r:id="rId1"/>
  <rowBreaks count="1" manualBreakCount="1">
    <brk id="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1F80-BF90-47CF-AB8A-C3A8745B26EE}">
  <sheetPr>
    <pageSetUpPr fitToPage="1"/>
  </sheetPr>
  <dimension ref="A1:ALT29"/>
  <sheetViews>
    <sheetView zoomScaleNormal="100" zoomScaleSheetLayoutView="85" zoomScalePageLayoutView="95" workbookViewId="0">
      <selection activeCell="A4" sqref="A4:J9"/>
    </sheetView>
  </sheetViews>
  <sheetFormatPr defaultColWidth="6.140625" defaultRowHeight="15" x14ac:dyDescent="0.15"/>
  <cols>
    <col min="1" max="1" width="4.28515625" style="2" customWidth="1"/>
    <col min="2" max="2" width="51" style="64" customWidth="1"/>
    <col min="3" max="3" width="10.7109375" style="65" customWidth="1"/>
    <col min="4" max="4" width="11.140625" style="65" customWidth="1"/>
    <col min="5" max="5" width="14" style="65" customWidth="1"/>
    <col min="6" max="6" width="15" style="66" customWidth="1"/>
    <col min="7" max="7" width="10.85546875" style="67" customWidth="1"/>
    <col min="8" max="8" width="18" style="68" bestFit="1" customWidth="1"/>
    <col min="9" max="9" width="16" style="69" customWidth="1"/>
    <col min="10" max="10" width="40.140625" style="61" customWidth="1"/>
    <col min="11" max="238" width="6.140625" style="61"/>
    <col min="239" max="997" width="6.140625" style="9"/>
    <col min="1010" max="1022" width="7.7109375" customWidth="1"/>
    <col min="1024" max="1024" width="11.5703125" customWidth="1"/>
  </cols>
  <sheetData>
    <row r="1" spans="1:1008" ht="15.75" x14ac:dyDescent="0.15">
      <c r="A1" s="84" t="s">
        <v>109</v>
      </c>
      <c r="B1" s="84"/>
      <c r="C1" s="84"/>
      <c r="D1" s="84"/>
      <c r="E1" s="84"/>
      <c r="F1" s="84"/>
      <c r="G1" s="84"/>
      <c r="H1" s="84"/>
      <c r="I1" s="84"/>
      <c r="J1" s="84"/>
    </row>
    <row r="2" spans="1:1008" ht="15.75" x14ac:dyDescent="0.15">
      <c r="A2" s="84" t="s">
        <v>110</v>
      </c>
      <c r="B2" s="84"/>
      <c r="C2" s="84"/>
      <c r="D2" s="84"/>
      <c r="E2" s="84"/>
      <c r="F2" s="84"/>
      <c r="G2" s="84"/>
      <c r="H2" s="84"/>
      <c r="I2" s="84"/>
      <c r="J2" s="84"/>
    </row>
    <row r="3" spans="1:1008" ht="28.5" customHeight="1" x14ac:dyDescent="0.15">
      <c r="A3" s="85" t="s">
        <v>111</v>
      </c>
      <c r="B3" s="85"/>
      <c r="C3" s="85"/>
      <c r="D3" s="85"/>
      <c r="E3" s="85"/>
      <c r="F3" s="85"/>
      <c r="G3" s="85"/>
      <c r="H3" s="85"/>
      <c r="I3" s="85"/>
      <c r="J3" s="85"/>
    </row>
    <row r="4" spans="1:1008" s="9" customFormat="1" ht="63" customHeight="1" x14ac:dyDescent="0.25">
      <c r="A4" s="82" t="s">
        <v>112</v>
      </c>
      <c r="B4" s="82"/>
      <c r="C4" s="82"/>
      <c r="D4" s="82"/>
      <c r="E4" s="82"/>
      <c r="F4" s="82"/>
      <c r="G4" s="82"/>
      <c r="H4" s="82"/>
      <c r="I4" s="82"/>
      <c r="J4" s="82"/>
    </row>
    <row r="5" spans="1:1008" s="9" customFormat="1" ht="63" customHeight="1" x14ac:dyDescent="0.25">
      <c r="A5" s="82"/>
      <c r="B5" s="82"/>
      <c r="C5" s="82"/>
      <c r="D5" s="82"/>
      <c r="E5" s="82"/>
      <c r="F5" s="82"/>
      <c r="G5" s="82"/>
      <c r="H5" s="82"/>
      <c r="I5" s="82"/>
      <c r="J5" s="82"/>
    </row>
    <row r="6" spans="1:1008" s="9" customFormat="1" ht="63" customHeight="1" x14ac:dyDescent="0.25">
      <c r="A6" s="82"/>
      <c r="B6" s="82"/>
      <c r="C6" s="82"/>
      <c r="D6" s="82"/>
      <c r="E6" s="82"/>
      <c r="F6" s="82"/>
      <c r="G6" s="82"/>
      <c r="H6" s="82"/>
      <c r="I6" s="82"/>
      <c r="J6" s="82"/>
    </row>
    <row r="7" spans="1:1008" s="9" customFormat="1" ht="67.5" customHeight="1" x14ac:dyDescent="0.25">
      <c r="A7" s="82"/>
      <c r="B7" s="82"/>
      <c r="C7" s="82"/>
      <c r="D7" s="82"/>
      <c r="E7" s="82"/>
      <c r="F7" s="82"/>
      <c r="G7" s="82"/>
      <c r="H7" s="82"/>
      <c r="I7" s="82"/>
      <c r="J7" s="82"/>
    </row>
    <row r="8" spans="1:1008" s="9" customFormat="1" ht="63" customHeight="1" x14ac:dyDescent="0.25">
      <c r="A8" s="82"/>
      <c r="B8" s="82"/>
      <c r="C8" s="82"/>
      <c r="D8" s="82"/>
      <c r="E8" s="82"/>
      <c r="F8" s="82"/>
      <c r="G8" s="82"/>
      <c r="H8" s="82"/>
      <c r="I8" s="82"/>
      <c r="J8" s="82"/>
    </row>
    <row r="9" spans="1:1008" s="9" customFormat="1" ht="91.5" customHeight="1" x14ac:dyDescent="0.25">
      <c r="A9" s="83"/>
      <c r="B9" s="83"/>
      <c r="C9" s="83"/>
      <c r="D9" s="83"/>
      <c r="E9" s="83"/>
      <c r="F9" s="83"/>
      <c r="G9" s="83"/>
      <c r="H9" s="83"/>
      <c r="I9" s="83"/>
      <c r="J9" s="83"/>
    </row>
    <row r="10" spans="1:1008" s="9" customFormat="1" ht="15.75" x14ac:dyDescent="0.25">
      <c r="A10" s="25"/>
      <c r="B10" s="25"/>
      <c r="C10" s="25"/>
      <c r="D10" s="25"/>
      <c r="E10" s="25"/>
      <c r="F10" s="25"/>
      <c r="G10" s="25"/>
      <c r="H10" s="25"/>
      <c r="I10" s="25"/>
      <c r="J10" s="25"/>
    </row>
    <row r="11" spans="1:1008" s="10" customFormat="1" ht="78.75" x14ac:dyDescent="0.25">
      <c r="A11" s="50" t="s">
        <v>0</v>
      </c>
      <c r="B11" s="50" t="s">
        <v>1</v>
      </c>
      <c r="C11" s="26" t="s">
        <v>2</v>
      </c>
      <c r="D11" s="26" t="s">
        <v>62</v>
      </c>
      <c r="E11" s="26" t="s">
        <v>116</v>
      </c>
      <c r="F11" s="26" t="s">
        <v>64</v>
      </c>
      <c r="G11" s="26" t="s">
        <v>104</v>
      </c>
      <c r="H11" s="26" t="s">
        <v>114</v>
      </c>
      <c r="I11" s="26" t="s">
        <v>113</v>
      </c>
      <c r="J11" s="26" t="s">
        <v>66</v>
      </c>
      <c r="ALJ11" s="11"/>
      <c r="ALK11" s="11"/>
      <c r="ALL11" s="11"/>
      <c r="ALM11" s="11"/>
      <c r="ALN11" s="11"/>
      <c r="ALO11" s="11"/>
      <c r="ALP11" s="11"/>
      <c r="ALQ11" s="11"/>
      <c r="ALR11" s="11"/>
      <c r="ALS11" s="11"/>
      <c r="ALT11" s="11"/>
    </row>
    <row r="12" spans="1:1008" ht="15.75" x14ac:dyDescent="0.15">
      <c r="A12" s="27">
        <v>1</v>
      </c>
      <c r="B12" s="27">
        <v>2</v>
      </c>
      <c r="C12" s="26">
        <v>3</v>
      </c>
      <c r="D12" s="26">
        <v>4</v>
      </c>
      <c r="E12" s="26">
        <v>5</v>
      </c>
      <c r="F12" s="26">
        <v>6</v>
      </c>
      <c r="G12" s="26">
        <v>7</v>
      </c>
      <c r="H12" s="26">
        <v>8</v>
      </c>
      <c r="I12" s="26">
        <v>9</v>
      </c>
      <c r="J12" s="26">
        <v>11</v>
      </c>
      <c r="ALJ12" s="12"/>
      <c r="ALK12" s="12"/>
      <c r="ALL12" s="12"/>
      <c r="ALM12" s="12"/>
      <c r="ALN12" s="12"/>
      <c r="ALO12" s="12"/>
      <c r="ALP12" s="12"/>
      <c r="ALQ12" s="12"/>
      <c r="ALR12" s="12"/>
      <c r="ALS12" s="12"/>
      <c r="ALT12" s="12"/>
    </row>
    <row r="13" spans="1:1008" ht="252" x14ac:dyDescent="0.15">
      <c r="A13" s="15" t="s">
        <v>6</v>
      </c>
      <c r="B13" s="20" t="s">
        <v>117</v>
      </c>
      <c r="C13" s="13" t="s">
        <v>25</v>
      </c>
      <c r="D13" s="34">
        <v>50</v>
      </c>
      <c r="E13" s="51"/>
      <c r="F13" s="52">
        <f>ROUND(D13*E13,2)</f>
        <v>0</v>
      </c>
      <c r="G13" s="71"/>
      <c r="H13" s="52">
        <f>ROUND(F13*G13+F13,2)</f>
        <v>0</v>
      </c>
      <c r="I13" s="52">
        <f>ROUND(H13/D13,2)</f>
        <v>0</v>
      </c>
      <c r="J13" s="72"/>
      <c r="ALJ13" s="12"/>
      <c r="ALK13" s="12"/>
      <c r="ALL13" s="12"/>
      <c r="ALM13" s="12"/>
      <c r="ALN13" s="12"/>
      <c r="ALO13" s="12"/>
      <c r="ALP13" s="12"/>
      <c r="ALQ13" s="12"/>
      <c r="ALR13" s="12"/>
      <c r="ALS13" s="12"/>
      <c r="ALT13" s="12"/>
    </row>
    <row r="14" spans="1:1008" ht="47.25" x14ac:dyDescent="0.15">
      <c r="A14" s="15" t="s">
        <v>7</v>
      </c>
      <c r="B14" s="20" t="s">
        <v>190</v>
      </c>
      <c r="C14" s="13" t="s">
        <v>25</v>
      </c>
      <c r="D14" s="34">
        <v>10</v>
      </c>
      <c r="E14" s="51"/>
      <c r="F14" s="52">
        <f t="shared" ref="F14:F28" si="0">ROUND(D14*E14,2)</f>
        <v>0</v>
      </c>
      <c r="G14" s="71"/>
      <c r="H14" s="52">
        <f t="shared" ref="H14:H28" si="1">ROUND(F14*G14+F14,2)</f>
        <v>0</v>
      </c>
      <c r="I14" s="52">
        <f t="shared" ref="I14:I28" si="2">ROUND(H14/D14,2)</f>
        <v>0</v>
      </c>
      <c r="J14" s="72"/>
      <c r="ALJ14" s="12"/>
      <c r="ALK14" s="12"/>
      <c r="ALL14" s="12"/>
      <c r="ALM14" s="12"/>
      <c r="ALN14" s="12"/>
      <c r="ALO14" s="12"/>
      <c r="ALP14" s="12"/>
      <c r="ALQ14" s="12"/>
      <c r="ALR14" s="12"/>
      <c r="ALS14" s="12"/>
      <c r="ALT14" s="12"/>
    </row>
    <row r="15" spans="1:1008" ht="47.25" x14ac:dyDescent="0.15">
      <c r="A15" s="15" t="s">
        <v>8</v>
      </c>
      <c r="B15" s="20" t="s">
        <v>118</v>
      </c>
      <c r="C15" s="13" t="s">
        <v>25</v>
      </c>
      <c r="D15" s="34">
        <v>590</v>
      </c>
      <c r="E15" s="51"/>
      <c r="F15" s="52">
        <f t="shared" si="0"/>
        <v>0</v>
      </c>
      <c r="G15" s="71"/>
      <c r="H15" s="52">
        <f t="shared" si="1"/>
        <v>0</v>
      </c>
      <c r="I15" s="52">
        <f t="shared" si="2"/>
        <v>0</v>
      </c>
      <c r="J15" s="72"/>
      <c r="ALJ15" s="12"/>
      <c r="ALK15" s="12"/>
      <c r="ALL15" s="12"/>
      <c r="ALM15" s="12"/>
      <c r="ALN15" s="12"/>
      <c r="ALO15" s="12"/>
      <c r="ALP15" s="12"/>
      <c r="ALQ15" s="12"/>
      <c r="ALR15" s="12"/>
      <c r="ALS15" s="12"/>
      <c r="ALT15" s="12"/>
    </row>
    <row r="16" spans="1:1008" ht="47.25" x14ac:dyDescent="0.15">
      <c r="A16" s="15" t="s">
        <v>9</v>
      </c>
      <c r="B16" s="20" t="s">
        <v>119</v>
      </c>
      <c r="C16" s="13" t="s">
        <v>25</v>
      </c>
      <c r="D16" s="34">
        <v>120</v>
      </c>
      <c r="E16" s="51"/>
      <c r="F16" s="52">
        <f t="shared" si="0"/>
        <v>0</v>
      </c>
      <c r="G16" s="71"/>
      <c r="H16" s="52">
        <f t="shared" si="1"/>
        <v>0</v>
      </c>
      <c r="I16" s="52">
        <f t="shared" si="2"/>
        <v>0</v>
      </c>
      <c r="J16" s="72"/>
      <c r="ALJ16" s="12"/>
      <c r="ALK16" s="12"/>
      <c r="ALL16" s="12"/>
      <c r="ALM16" s="12"/>
      <c r="ALN16" s="12"/>
      <c r="ALO16" s="12"/>
      <c r="ALP16" s="12"/>
      <c r="ALQ16" s="12"/>
      <c r="ALR16" s="12"/>
      <c r="ALS16" s="12"/>
      <c r="ALT16" s="12"/>
    </row>
    <row r="17" spans="1:1008" ht="47.25" x14ac:dyDescent="0.15">
      <c r="A17" s="15" t="s">
        <v>22</v>
      </c>
      <c r="B17" s="20" t="s">
        <v>120</v>
      </c>
      <c r="C17" s="13" t="s">
        <v>25</v>
      </c>
      <c r="D17" s="34">
        <v>10</v>
      </c>
      <c r="E17" s="51"/>
      <c r="F17" s="52">
        <f t="shared" si="0"/>
        <v>0</v>
      </c>
      <c r="G17" s="71"/>
      <c r="H17" s="52">
        <f t="shared" si="1"/>
        <v>0</v>
      </c>
      <c r="I17" s="52">
        <f t="shared" si="2"/>
        <v>0</v>
      </c>
      <c r="J17" s="72"/>
      <c r="ALJ17" s="12"/>
      <c r="ALK17" s="12"/>
      <c r="ALL17" s="12"/>
      <c r="ALM17" s="12"/>
      <c r="ALN17" s="12"/>
      <c r="ALO17" s="12"/>
      <c r="ALP17" s="12"/>
      <c r="ALQ17" s="12"/>
      <c r="ALR17" s="12"/>
      <c r="ALS17" s="12"/>
      <c r="ALT17" s="12"/>
    </row>
    <row r="18" spans="1:1008" ht="47.25" x14ac:dyDescent="0.15">
      <c r="A18" s="15" t="s">
        <v>22</v>
      </c>
      <c r="B18" s="20" t="s">
        <v>121</v>
      </c>
      <c r="C18" s="13" t="s">
        <v>25</v>
      </c>
      <c r="D18" s="34">
        <v>2</v>
      </c>
      <c r="E18" s="51"/>
      <c r="F18" s="52">
        <f t="shared" si="0"/>
        <v>0</v>
      </c>
      <c r="G18" s="71"/>
      <c r="H18" s="52">
        <f t="shared" si="1"/>
        <v>0</v>
      </c>
      <c r="I18" s="52">
        <f t="shared" si="2"/>
        <v>0</v>
      </c>
      <c r="J18" s="72"/>
      <c r="ALJ18" s="12"/>
      <c r="ALK18" s="12"/>
      <c r="ALL18" s="12"/>
      <c r="ALM18" s="12"/>
      <c r="ALN18" s="12"/>
      <c r="ALO18" s="12"/>
      <c r="ALP18" s="12"/>
      <c r="ALQ18" s="12"/>
      <c r="ALR18" s="12"/>
      <c r="ALS18" s="12"/>
      <c r="ALT18" s="12"/>
    </row>
    <row r="19" spans="1:1008" ht="31.5" x14ac:dyDescent="0.15">
      <c r="A19" s="15" t="s">
        <v>21</v>
      </c>
      <c r="B19" s="20" t="s">
        <v>122</v>
      </c>
      <c r="C19" s="13" t="s">
        <v>25</v>
      </c>
      <c r="D19" s="34">
        <v>2</v>
      </c>
      <c r="E19" s="51"/>
      <c r="F19" s="52">
        <f t="shared" si="0"/>
        <v>0</v>
      </c>
      <c r="G19" s="71"/>
      <c r="H19" s="52">
        <f t="shared" si="1"/>
        <v>0</v>
      </c>
      <c r="I19" s="52">
        <f t="shared" si="2"/>
        <v>0</v>
      </c>
      <c r="J19" s="72"/>
      <c r="ALJ19" s="12"/>
      <c r="ALK19" s="12"/>
      <c r="ALL19" s="12"/>
      <c r="ALM19" s="12"/>
      <c r="ALN19" s="12"/>
      <c r="ALO19" s="12"/>
      <c r="ALP19" s="12"/>
      <c r="ALQ19" s="12"/>
      <c r="ALR19" s="12"/>
      <c r="ALS19" s="12"/>
      <c r="ALT19" s="12"/>
    </row>
    <row r="20" spans="1:1008" ht="47.25" x14ac:dyDescent="0.15">
      <c r="A20" s="15" t="s">
        <v>20</v>
      </c>
      <c r="B20" s="20" t="s">
        <v>123</v>
      </c>
      <c r="C20" s="13" t="s">
        <v>25</v>
      </c>
      <c r="D20" s="34">
        <v>10</v>
      </c>
      <c r="E20" s="51"/>
      <c r="F20" s="52">
        <f t="shared" si="0"/>
        <v>0</v>
      </c>
      <c r="G20" s="71"/>
      <c r="H20" s="52">
        <f t="shared" si="1"/>
        <v>0</v>
      </c>
      <c r="I20" s="52">
        <f t="shared" si="2"/>
        <v>0</v>
      </c>
      <c r="J20" s="72"/>
      <c r="ALJ20" s="12"/>
      <c r="ALK20" s="12"/>
      <c r="ALL20" s="12"/>
      <c r="ALM20" s="12"/>
      <c r="ALN20" s="12"/>
      <c r="ALO20" s="12"/>
      <c r="ALP20" s="12"/>
      <c r="ALQ20" s="12"/>
      <c r="ALR20" s="12"/>
      <c r="ALS20" s="12"/>
      <c r="ALT20" s="12"/>
    </row>
    <row r="21" spans="1:1008" ht="31.5" x14ac:dyDescent="0.15">
      <c r="A21" s="15" t="s">
        <v>19</v>
      </c>
      <c r="B21" s="20" t="s">
        <v>124</v>
      </c>
      <c r="C21" s="13" t="s">
        <v>25</v>
      </c>
      <c r="D21" s="34">
        <v>50</v>
      </c>
      <c r="E21" s="51"/>
      <c r="F21" s="52">
        <f t="shared" si="0"/>
        <v>0</v>
      </c>
      <c r="G21" s="71"/>
      <c r="H21" s="52">
        <f t="shared" si="1"/>
        <v>0</v>
      </c>
      <c r="I21" s="52">
        <f t="shared" si="2"/>
        <v>0</v>
      </c>
      <c r="J21" s="72"/>
      <c r="ALJ21" s="12"/>
      <c r="ALK21" s="12"/>
      <c r="ALL21" s="12"/>
      <c r="ALM21" s="12"/>
      <c r="ALN21" s="12"/>
      <c r="ALO21" s="12"/>
      <c r="ALP21" s="12"/>
      <c r="ALQ21" s="12"/>
      <c r="ALR21" s="12"/>
      <c r="ALS21" s="12"/>
      <c r="ALT21" s="12"/>
    </row>
    <row r="22" spans="1:1008" ht="31.5" x14ac:dyDescent="0.15">
      <c r="A22" s="15" t="s">
        <v>18</v>
      </c>
      <c r="B22" s="20" t="s">
        <v>125</v>
      </c>
      <c r="C22" s="13" t="s">
        <v>25</v>
      </c>
      <c r="D22" s="34">
        <v>2</v>
      </c>
      <c r="E22" s="51"/>
      <c r="F22" s="52">
        <f t="shared" si="0"/>
        <v>0</v>
      </c>
      <c r="G22" s="71"/>
      <c r="H22" s="52">
        <f t="shared" si="1"/>
        <v>0</v>
      </c>
      <c r="I22" s="52">
        <f t="shared" si="2"/>
        <v>0</v>
      </c>
      <c r="J22" s="72"/>
      <c r="ALJ22" s="12"/>
      <c r="ALK22" s="12"/>
      <c r="ALL22" s="12"/>
      <c r="ALM22" s="12"/>
      <c r="ALN22" s="12"/>
      <c r="ALO22" s="12"/>
      <c r="ALP22" s="12"/>
      <c r="ALQ22" s="12"/>
      <c r="ALR22" s="12"/>
      <c r="ALS22" s="12"/>
      <c r="ALT22" s="12"/>
    </row>
    <row r="23" spans="1:1008" ht="31.5" x14ac:dyDescent="0.15">
      <c r="A23" s="15" t="s">
        <v>17</v>
      </c>
      <c r="B23" s="20" t="s">
        <v>126</v>
      </c>
      <c r="C23" s="13" t="s">
        <v>25</v>
      </c>
      <c r="D23" s="34">
        <v>10</v>
      </c>
      <c r="E23" s="51"/>
      <c r="F23" s="52">
        <f t="shared" si="0"/>
        <v>0</v>
      </c>
      <c r="G23" s="71"/>
      <c r="H23" s="52">
        <f t="shared" si="1"/>
        <v>0</v>
      </c>
      <c r="I23" s="52">
        <f t="shared" si="2"/>
        <v>0</v>
      </c>
      <c r="J23" s="72"/>
      <c r="ALJ23" s="12"/>
      <c r="ALK23" s="12"/>
      <c r="ALL23" s="12"/>
      <c r="ALM23" s="12"/>
      <c r="ALN23" s="12"/>
      <c r="ALO23" s="12"/>
      <c r="ALP23" s="12"/>
      <c r="ALQ23" s="12"/>
      <c r="ALR23" s="12"/>
      <c r="ALS23" s="12"/>
      <c r="ALT23" s="12"/>
    </row>
    <row r="24" spans="1:1008" ht="31.5" x14ac:dyDescent="0.15">
      <c r="A24" s="15" t="s">
        <v>16</v>
      </c>
      <c r="B24" s="20" t="s">
        <v>127</v>
      </c>
      <c r="C24" s="13" t="s">
        <v>25</v>
      </c>
      <c r="D24" s="34">
        <v>120</v>
      </c>
      <c r="E24" s="51"/>
      <c r="F24" s="52">
        <f t="shared" si="0"/>
        <v>0</v>
      </c>
      <c r="G24" s="71"/>
      <c r="H24" s="52">
        <f t="shared" si="1"/>
        <v>0</v>
      </c>
      <c r="I24" s="52">
        <f t="shared" si="2"/>
        <v>0</v>
      </c>
      <c r="J24" s="72"/>
      <c r="ALJ24" s="12"/>
      <c r="ALK24" s="12"/>
      <c r="ALL24" s="12"/>
      <c r="ALM24" s="12"/>
      <c r="ALN24" s="12"/>
      <c r="ALO24" s="12"/>
      <c r="ALP24" s="12"/>
      <c r="ALQ24" s="12"/>
      <c r="ALR24" s="12"/>
      <c r="ALS24" s="12"/>
      <c r="ALT24" s="12"/>
    </row>
    <row r="25" spans="1:1008" ht="31.5" x14ac:dyDescent="0.15">
      <c r="A25" s="15" t="s">
        <v>15</v>
      </c>
      <c r="B25" s="20" t="s">
        <v>128</v>
      </c>
      <c r="C25" s="13" t="s">
        <v>25</v>
      </c>
      <c r="D25" s="34">
        <v>60</v>
      </c>
      <c r="E25" s="51"/>
      <c r="F25" s="52">
        <f t="shared" si="0"/>
        <v>0</v>
      </c>
      <c r="G25" s="71"/>
      <c r="H25" s="52">
        <f t="shared" si="1"/>
        <v>0</v>
      </c>
      <c r="I25" s="52">
        <f t="shared" si="2"/>
        <v>0</v>
      </c>
      <c r="J25" s="72"/>
      <c r="ALJ25" s="12"/>
      <c r="ALK25" s="12"/>
      <c r="ALL25" s="12"/>
      <c r="ALM25" s="12"/>
      <c r="ALN25" s="12"/>
      <c r="ALO25" s="12"/>
      <c r="ALP25" s="12"/>
      <c r="ALQ25" s="12"/>
      <c r="ALR25" s="12"/>
      <c r="ALS25" s="12"/>
      <c r="ALT25" s="12"/>
    </row>
    <row r="26" spans="1:1008" ht="31.5" x14ac:dyDescent="0.15">
      <c r="A26" s="15" t="s">
        <v>14</v>
      </c>
      <c r="B26" s="20" t="s">
        <v>129</v>
      </c>
      <c r="C26" s="13" t="s">
        <v>25</v>
      </c>
      <c r="D26" s="34">
        <v>10</v>
      </c>
      <c r="E26" s="51"/>
      <c r="F26" s="52">
        <f t="shared" si="0"/>
        <v>0</v>
      </c>
      <c r="G26" s="71"/>
      <c r="H26" s="52">
        <f t="shared" si="1"/>
        <v>0</v>
      </c>
      <c r="I26" s="52">
        <f t="shared" si="2"/>
        <v>0</v>
      </c>
      <c r="J26" s="43"/>
      <c r="ALJ26" s="12"/>
      <c r="ALK26" s="12"/>
      <c r="ALL26" s="12"/>
      <c r="ALM26" s="12"/>
      <c r="ALN26" s="12"/>
      <c r="ALO26" s="12"/>
      <c r="ALP26" s="12"/>
      <c r="ALQ26" s="12"/>
      <c r="ALR26" s="12"/>
      <c r="ALS26" s="12"/>
      <c r="ALT26" s="12"/>
    </row>
    <row r="27" spans="1:1008" ht="63" x14ac:dyDescent="0.15">
      <c r="A27" s="15" t="s">
        <v>13</v>
      </c>
      <c r="B27" s="20" t="s">
        <v>130</v>
      </c>
      <c r="C27" s="13" t="s">
        <v>25</v>
      </c>
      <c r="D27" s="13">
        <v>20</v>
      </c>
      <c r="E27" s="51"/>
      <c r="F27" s="52">
        <f t="shared" si="0"/>
        <v>0</v>
      </c>
      <c r="G27" s="71"/>
      <c r="H27" s="52">
        <f t="shared" si="1"/>
        <v>0</v>
      </c>
      <c r="I27" s="52">
        <f t="shared" si="2"/>
        <v>0</v>
      </c>
      <c r="J27" s="43"/>
      <c r="ALJ27" s="12"/>
      <c r="ALK27" s="12"/>
      <c r="ALL27" s="12"/>
      <c r="ALM27" s="12"/>
      <c r="ALN27" s="12"/>
      <c r="ALO27" s="12"/>
      <c r="ALP27" s="12"/>
      <c r="ALQ27" s="12"/>
      <c r="ALR27" s="12"/>
      <c r="ALS27" s="12"/>
      <c r="ALT27" s="12"/>
    </row>
    <row r="28" spans="1:1008" ht="78.75" x14ac:dyDescent="0.15">
      <c r="A28" s="15" t="s">
        <v>12</v>
      </c>
      <c r="B28" s="20" t="s">
        <v>131</v>
      </c>
      <c r="C28" s="13" t="s">
        <v>25</v>
      </c>
      <c r="D28" s="13">
        <v>20</v>
      </c>
      <c r="E28" s="51"/>
      <c r="F28" s="52">
        <f t="shared" si="0"/>
        <v>0</v>
      </c>
      <c r="G28" s="71"/>
      <c r="H28" s="52">
        <f t="shared" si="1"/>
        <v>0</v>
      </c>
      <c r="I28" s="52">
        <f t="shared" si="2"/>
        <v>0</v>
      </c>
      <c r="J28" s="43"/>
      <c r="ALJ28" s="12"/>
      <c r="ALK28" s="12"/>
      <c r="ALL28" s="12"/>
      <c r="ALM28" s="12"/>
      <c r="ALN28" s="12"/>
      <c r="ALO28" s="12"/>
      <c r="ALP28" s="12"/>
      <c r="ALQ28" s="12"/>
      <c r="ALR28" s="12"/>
      <c r="ALS28" s="12"/>
      <c r="ALT28" s="12"/>
    </row>
    <row r="29" spans="1:1008" ht="30.75" customHeight="1" x14ac:dyDescent="0.25">
      <c r="A29" s="17"/>
      <c r="B29" s="17"/>
      <c r="C29" s="17"/>
      <c r="D29" s="17"/>
      <c r="E29" s="35" t="s">
        <v>4</v>
      </c>
      <c r="F29" s="47">
        <f>SUM(F13:F28)</f>
        <v>0</v>
      </c>
      <c r="G29" s="35" t="s">
        <v>5</v>
      </c>
      <c r="H29" s="47">
        <f>SUM(H13:H28)</f>
        <v>0</v>
      </c>
      <c r="I29" s="17"/>
      <c r="J29" s="73"/>
      <c r="ID29" s="9"/>
    </row>
  </sheetData>
  <mergeCells count="4">
    <mergeCell ref="A4:J9"/>
    <mergeCell ref="A1:J1"/>
    <mergeCell ref="A2:J2"/>
    <mergeCell ref="A3:J3"/>
  </mergeCells>
  <printOptions horizontalCentered="1"/>
  <pageMargins left="0.25" right="0.25" top="0.75" bottom="0.75" header="0.511811023622047" footer="0.511811023622047"/>
  <pageSetup paperSize="9" scale="74" fitToHeight="0" orientation="landscape" horizontalDpi="300" verticalDpi="300" r:id="rId1"/>
  <rowBreaks count="1" manualBreakCount="1">
    <brk id="1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DFF8-C38A-4422-9878-D37C68F9F1C0}">
  <sheetPr>
    <pageSetUpPr fitToPage="1"/>
  </sheetPr>
  <dimension ref="A1:ALT22"/>
  <sheetViews>
    <sheetView zoomScaleNormal="100" zoomScaleSheetLayoutView="90" workbookViewId="0">
      <selection activeCell="A4" sqref="A4:J9"/>
    </sheetView>
  </sheetViews>
  <sheetFormatPr defaultColWidth="6.140625" defaultRowHeight="15" x14ac:dyDescent="0.15"/>
  <cols>
    <col min="1" max="1" width="3.5703125" style="2" customWidth="1"/>
    <col min="2" max="2" width="65.5703125" style="64" customWidth="1"/>
    <col min="3" max="3" width="10.85546875" style="65" customWidth="1"/>
    <col min="4" max="4" width="8.5703125" style="65" customWidth="1"/>
    <col min="5" max="5" width="13.7109375" style="66" customWidth="1"/>
    <col min="6" max="6" width="14.85546875" style="67" customWidth="1"/>
    <col min="7" max="7" width="10.5703125" style="68" customWidth="1"/>
    <col min="8" max="8" width="12.140625" style="69" customWidth="1"/>
    <col min="9" max="9" width="13.7109375" style="67" customWidth="1"/>
    <col min="10" max="10" width="39.5703125" style="61" customWidth="1"/>
    <col min="11" max="238" width="6.140625" style="61"/>
    <col min="239" max="997" width="6.140625" style="9"/>
    <col min="1010" max="1022" width="7.7109375" customWidth="1"/>
    <col min="1024" max="1024" width="11.5703125" customWidth="1"/>
  </cols>
  <sheetData>
    <row r="1" spans="1:1008" ht="15.75" x14ac:dyDescent="0.15">
      <c r="A1" s="84" t="s">
        <v>132</v>
      </c>
      <c r="B1" s="84"/>
      <c r="C1" s="84"/>
      <c r="D1" s="84"/>
      <c r="E1" s="84"/>
      <c r="F1" s="84"/>
      <c r="G1" s="84"/>
      <c r="H1" s="84"/>
      <c r="I1" s="84"/>
      <c r="J1" s="84"/>
    </row>
    <row r="2" spans="1:1008" ht="15.75" x14ac:dyDescent="0.15">
      <c r="A2" s="84" t="s">
        <v>133</v>
      </c>
      <c r="B2" s="84"/>
      <c r="C2" s="84"/>
      <c r="D2" s="84"/>
      <c r="E2" s="84"/>
      <c r="F2" s="84"/>
      <c r="G2" s="84"/>
      <c r="H2" s="84"/>
      <c r="I2" s="84"/>
      <c r="J2" s="84"/>
    </row>
    <row r="3" spans="1:1008" ht="28.5" customHeight="1" x14ac:dyDescent="0.15">
      <c r="A3" s="85" t="s">
        <v>134</v>
      </c>
      <c r="B3" s="85"/>
      <c r="C3" s="85"/>
      <c r="D3" s="85"/>
      <c r="E3" s="85"/>
      <c r="F3" s="85"/>
      <c r="G3" s="85"/>
      <c r="H3" s="85"/>
      <c r="I3" s="85"/>
      <c r="J3" s="85"/>
    </row>
    <row r="4" spans="1:1008" s="9" customFormat="1" ht="82.5" customHeight="1" x14ac:dyDescent="0.25">
      <c r="A4" s="82" t="s">
        <v>135</v>
      </c>
      <c r="B4" s="82"/>
      <c r="C4" s="82"/>
      <c r="D4" s="82"/>
      <c r="E4" s="82"/>
      <c r="F4" s="82"/>
      <c r="G4" s="82"/>
      <c r="H4" s="82"/>
      <c r="I4" s="82"/>
      <c r="J4" s="82"/>
    </row>
    <row r="5" spans="1:1008" s="9" customFormat="1" ht="82.5" customHeight="1" x14ac:dyDescent="0.25">
      <c r="A5" s="82"/>
      <c r="B5" s="82"/>
      <c r="C5" s="82"/>
      <c r="D5" s="82"/>
      <c r="E5" s="82"/>
      <c r="F5" s="82"/>
      <c r="G5" s="82"/>
      <c r="H5" s="82"/>
      <c r="I5" s="82"/>
      <c r="J5" s="82"/>
    </row>
    <row r="6" spans="1:1008" s="9" customFormat="1" ht="82.5" customHeight="1" x14ac:dyDescent="0.25">
      <c r="A6" s="82"/>
      <c r="B6" s="82"/>
      <c r="C6" s="82"/>
      <c r="D6" s="82"/>
      <c r="E6" s="82"/>
      <c r="F6" s="82"/>
      <c r="G6" s="82"/>
      <c r="H6" s="82"/>
      <c r="I6" s="82"/>
      <c r="J6" s="82"/>
    </row>
    <row r="7" spans="1:1008" s="9" customFormat="1" ht="82.5" customHeight="1" x14ac:dyDescent="0.25">
      <c r="A7" s="82"/>
      <c r="B7" s="82"/>
      <c r="C7" s="82"/>
      <c r="D7" s="82"/>
      <c r="E7" s="82"/>
      <c r="F7" s="82"/>
      <c r="G7" s="82"/>
      <c r="H7" s="82"/>
      <c r="I7" s="82"/>
      <c r="J7" s="82"/>
    </row>
    <row r="8" spans="1:1008" s="9" customFormat="1" ht="69.75" customHeight="1" x14ac:dyDescent="0.25">
      <c r="A8" s="82"/>
      <c r="B8" s="82"/>
      <c r="C8" s="82"/>
      <c r="D8" s="82"/>
      <c r="E8" s="82"/>
      <c r="F8" s="82"/>
      <c r="G8" s="82"/>
      <c r="H8" s="82"/>
      <c r="I8" s="82"/>
      <c r="J8" s="82"/>
    </row>
    <row r="9" spans="1:1008" s="9" customFormat="1" ht="36" customHeight="1" x14ac:dyDescent="0.25">
      <c r="A9" s="83"/>
      <c r="B9" s="83"/>
      <c r="C9" s="83"/>
      <c r="D9" s="83"/>
      <c r="E9" s="83"/>
      <c r="F9" s="83"/>
      <c r="G9" s="83"/>
      <c r="H9" s="83"/>
      <c r="I9" s="83"/>
      <c r="J9" s="83"/>
    </row>
    <row r="10" spans="1:1008" s="9" customFormat="1" ht="15.75" x14ac:dyDescent="0.25">
      <c r="A10" s="25"/>
      <c r="B10" s="25"/>
      <c r="C10" s="25"/>
      <c r="D10" s="25"/>
      <c r="E10" s="25"/>
      <c r="F10" s="25"/>
      <c r="G10" s="25"/>
      <c r="H10" s="25"/>
      <c r="I10" s="25"/>
      <c r="J10" s="25"/>
    </row>
    <row r="11" spans="1:1008" s="10" customFormat="1" ht="78.75" x14ac:dyDescent="0.25">
      <c r="A11" s="50" t="s">
        <v>0</v>
      </c>
      <c r="B11" s="50" t="s">
        <v>1</v>
      </c>
      <c r="C11" s="26" t="s">
        <v>2</v>
      </c>
      <c r="D11" s="26" t="s">
        <v>62</v>
      </c>
      <c r="E11" s="26" t="s">
        <v>116</v>
      </c>
      <c r="F11" s="26" t="s">
        <v>141</v>
      </c>
      <c r="G11" s="26" t="s">
        <v>3</v>
      </c>
      <c r="H11" s="26" t="s">
        <v>10</v>
      </c>
      <c r="I11" s="26" t="s">
        <v>142</v>
      </c>
      <c r="J11" s="26" t="s">
        <v>136</v>
      </c>
      <c r="ALJ11" s="11"/>
      <c r="ALK11" s="11"/>
      <c r="ALL11" s="11"/>
      <c r="ALM11" s="11"/>
      <c r="ALN11" s="11"/>
      <c r="ALO11" s="11"/>
      <c r="ALP11" s="11"/>
      <c r="ALQ11" s="11"/>
      <c r="ALR11" s="11"/>
      <c r="ALS11" s="11"/>
      <c r="ALT11" s="11"/>
    </row>
    <row r="12" spans="1:1008" ht="15.75" x14ac:dyDescent="0.15">
      <c r="A12" s="27">
        <v>1</v>
      </c>
      <c r="B12" s="27">
        <v>2</v>
      </c>
      <c r="C12" s="26">
        <v>3</v>
      </c>
      <c r="D12" s="26">
        <v>4</v>
      </c>
      <c r="E12" s="75">
        <v>5</v>
      </c>
      <c r="F12" s="27">
        <v>6</v>
      </c>
      <c r="G12" s="75">
        <v>7</v>
      </c>
      <c r="H12" s="27">
        <v>8</v>
      </c>
      <c r="I12" s="27">
        <v>9</v>
      </c>
      <c r="J12" s="27">
        <v>10</v>
      </c>
      <c r="ALJ12" s="12"/>
      <c r="ALK12" s="12"/>
      <c r="ALL12" s="12"/>
      <c r="ALM12" s="12"/>
      <c r="ALN12" s="12"/>
      <c r="ALO12" s="12"/>
      <c r="ALP12" s="12"/>
      <c r="ALQ12" s="12"/>
      <c r="ALR12" s="12"/>
      <c r="ALS12" s="12"/>
      <c r="ALT12" s="12"/>
    </row>
    <row r="13" spans="1:1008" ht="110.25" x14ac:dyDescent="0.15">
      <c r="A13" s="15">
        <v>1</v>
      </c>
      <c r="B13" s="15" t="s">
        <v>137</v>
      </c>
      <c r="C13" s="13" t="s">
        <v>25</v>
      </c>
      <c r="D13" s="34">
        <v>50</v>
      </c>
      <c r="E13" s="76"/>
      <c r="F13" s="52">
        <f>ROUND(D13*E13,2)</f>
        <v>0</v>
      </c>
      <c r="G13" s="71"/>
      <c r="H13" s="77">
        <f>ROUND(F13*G13+F13,2)</f>
        <v>0</v>
      </c>
      <c r="I13" s="52">
        <f>ROUND(H13/D13,2)</f>
        <v>0</v>
      </c>
      <c r="J13" s="78"/>
      <c r="ALJ13" s="12"/>
      <c r="ALK13" s="12"/>
      <c r="ALL13" s="12"/>
      <c r="ALM13" s="12"/>
      <c r="ALN13" s="12"/>
      <c r="ALO13" s="12"/>
      <c r="ALP13" s="12"/>
      <c r="ALQ13" s="12"/>
      <c r="ALR13" s="12"/>
      <c r="ALS13" s="12"/>
      <c r="ALT13" s="12"/>
    </row>
    <row r="14" spans="1:1008" ht="63" x14ac:dyDescent="0.15">
      <c r="A14" s="15">
        <v>2</v>
      </c>
      <c r="B14" s="15" t="s">
        <v>138</v>
      </c>
      <c r="C14" s="13" t="s">
        <v>25</v>
      </c>
      <c r="D14" s="34">
        <v>50</v>
      </c>
      <c r="E14" s="76"/>
      <c r="F14" s="52">
        <f t="shared" ref="F14:F16" si="0">ROUND(D14*E14,2)</f>
        <v>0</v>
      </c>
      <c r="G14" s="71"/>
      <c r="H14" s="77">
        <f t="shared" ref="H14:H16" si="1">ROUND(F14*G14+F14,2)</f>
        <v>0</v>
      </c>
      <c r="I14" s="52">
        <f t="shared" ref="I14:I16" si="2">ROUND(H14/D14,2)</f>
        <v>0</v>
      </c>
      <c r="J14" s="78"/>
      <c r="ALJ14" s="12"/>
      <c r="ALK14" s="12"/>
      <c r="ALL14" s="12"/>
      <c r="ALM14" s="12"/>
      <c r="ALN14" s="12"/>
      <c r="ALO14" s="12"/>
      <c r="ALP14" s="12"/>
      <c r="ALQ14" s="12"/>
      <c r="ALR14" s="12"/>
      <c r="ALS14" s="12"/>
      <c r="ALT14" s="12"/>
    </row>
    <row r="15" spans="1:1008" ht="63" x14ac:dyDescent="0.15">
      <c r="A15" s="15">
        <v>3</v>
      </c>
      <c r="B15" s="15" t="s">
        <v>139</v>
      </c>
      <c r="C15" s="13" t="s">
        <v>25</v>
      </c>
      <c r="D15" s="34">
        <v>50</v>
      </c>
      <c r="E15" s="76"/>
      <c r="F15" s="52">
        <f t="shared" si="0"/>
        <v>0</v>
      </c>
      <c r="G15" s="71"/>
      <c r="H15" s="77">
        <f t="shared" si="1"/>
        <v>0</v>
      </c>
      <c r="I15" s="52">
        <f t="shared" si="2"/>
        <v>0</v>
      </c>
      <c r="J15" s="78"/>
      <c r="ALJ15" s="12"/>
      <c r="ALK15" s="12"/>
      <c r="ALL15" s="12"/>
      <c r="ALM15" s="12"/>
      <c r="ALN15" s="12"/>
      <c r="ALO15" s="12"/>
      <c r="ALP15" s="12"/>
      <c r="ALQ15" s="12"/>
      <c r="ALR15" s="12"/>
      <c r="ALS15" s="12"/>
      <c r="ALT15" s="12"/>
    </row>
    <row r="16" spans="1:1008" ht="63" x14ac:dyDescent="0.15">
      <c r="A16" s="15">
        <v>4</v>
      </c>
      <c r="B16" s="15" t="s">
        <v>140</v>
      </c>
      <c r="C16" s="13" t="s">
        <v>25</v>
      </c>
      <c r="D16" s="34">
        <v>5</v>
      </c>
      <c r="E16" s="76"/>
      <c r="F16" s="52">
        <f t="shared" si="0"/>
        <v>0</v>
      </c>
      <c r="G16" s="71"/>
      <c r="H16" s="77">
        <f t="shared" si="1"/>
        <v>0</v>
      </c>
      <c r="I16" s="52">
        <f t="shared" si="2"/>
        <v>0</v>
      </c>
      <c r="J16" s="78"/>
      <c r="ALJ16" s="12"/>
      <c r="ALK16" s="12"/>
      <c r="ALL16" s="12"/>
      <c r="ALM16" s="12"/>
      <c r="ALN16" s="12"/>
      <c r="ALO16" s="12"/>
      <c r="ALP16" s="12"/>
      <c r="ALQ16" s="12"/>
      <c r="ALR16" s="12"/>
      <c r="ALS16" s="12"/>
      <c r="ALT16" s="12"/>
    </row>
    <row r="17" spans="1:238" ht="30.75" customHeight="1" x14ac:dyDescent="0.25">
      <c r="A17" s="17"/>
      <c r="B17" s="17"/>
      <c r="C17" s="17"/>
      <c r="D17" s="17"/>
      <c r="E17" s="35" t="s">
        <v>4</v>
      </c>
      <c r="F17" s="36">
        <f>SUM(F13:F16)</f>
        <v>0</v>
      </c>
      <c r="G17" s="35" t="s">
        <v>5</v>
      </c>
      <c r="H17" s="48">
        <f>SUM(H13:H16)</f>
        <v>0</v>
      </c>
      <c r="I17" s="17"/>
      <c r="J17" s="73"/>
      <c r="ID17" s="9"/>
    </row>
    <row r="21" spans="1:238" ht="16.7" customHeight="1" x14ac:dyDescent="0.15"/>
    <row r="22" spans="1:238" ht="16.7" customHeight="1" x14ac:dyDescent="0.15"/>
  </sheetData>
  <mergeCells count="4">
    <mergeCell ref="A4:J9"/>
    <mergeCell ref="A1:J1"/>
    <mergeCell ref="A2:J2"/>
    <mergeCell ref="A3:J3"/>
  </mergeCells>
  <printOptions horizontalCentered="1"/>
  <pageMargins left="0.25" right="0.25" top="0.75" bottom="0.75" header="0.511811023622047" footer="0.511811023622047"/>
  <pageSetup paperSize="9" scale="73" fitToHeight="0" orientation="landscape" r:id="rId1"/>
  <rowBreaks count="2" manualBreakCount="2">
    <brk id="10" max="16383" man="1"/>
    <brk id="1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27E5-5A6C-4E20-A936-58F6DD9B2FF6}">
  <sheetPr>
    <pageSetUpPr fitToPage="1"/>
  </sheetPr>
  <dimension ref="A1:ALT18"/>
  <sheetViews>
    <sheetView zoomScaleNormal="100" zoomScaleSheetLayoutView="100" workbookViewId="0">
      <selection activeCell="A4" sqref="A4:J9"/>
    </sheetView>
  </sheetViews>
  <sheetFormatPr defaultColWidth="6.140625" defaultRowHeight="15" x14ac:dyDescent="0.15"/>
  <cols>
    <col min="1" max="1" width="3.5703125" style="2" customWidth="1"/>
    <col min="2" max="2" width="64.85546875" style="64" customWidth="1"/>
    <col min="3" max="3" width="11.5703125" style="65" customWidth="1"/>
    <col min="4" max="4" width="8.5703125" style="65" customWidth="1"/>
    <col min="5" max="5" width="13.5703125" style="66" customWidth="1"/>
    <col min="6" max="6" width="14.85546875" style="67" customWidth="1"/>
    <col min="7" max="7" width="10.5703125" style="68" customWidth="1"/>
    <col min="8" max="8" width="14.5703125" style="69" customWidth="1"/>
    <col min="9" max="9" width="14.42578125" style="67" customWidth="1"/>
    <col min="10" max="10" width="36.7109375" style="61" customWidth="1"/>
    <col min="11" max="11" width="34" style="61" customWidth="1"/>
    <col min="12" max="238" width="6.140625" style="61"/>
    <col min="239" max="997" width="6.140625" style="9"/>
    <col min="1010" max="1022" width="7.7109375" customWidth="1"/>
    <col min="1024" max="1024" width="11.5703125" customWidth="1"/>
  </cols>
  <sheetData>
    <row r="1" spans="1:1008" ht="15.75" x14ac:dyDescent="0.15">
      <c r="A1" s="84" t="s">
        <v>146</v>
      </c>
      <c r="B1" s="84"/>
      <c r="C1" s="84"/>
      <c r="D1" s="84"/>
      <c r="E1" s="84"/>
      <c r="F1" s="84"/>
      <c r="G1" s="84"/>
      <c r="H1" s="84"/>
      <c r="I1" s="84"/>
      <c r="J1" s="84"/>
    </row>
    <row r="2" spans="1:1008" ht="15.75" x14ac:dyDescent="0.15">
      <c r="A2" s="84" t="s">
        <v>147</v>
      </c>
      <c r="B2" s="84"/>
      <c r="C2" s="84"/>
      <c r="D2" s="84"/>
      <c r="E2" s="84"/>
      <c r="F2" s="84"/>
      <c r="G2" s="84"/>
      <c r="H2" s="84"/>
      <c r="I2" s="84"/>
      <c r="J2" s="84"/>
    </row>
    <row r="3" spans="1:1008" ht="34.5" customHeight="1" x14ac:dyDescent="0.15">
      <c r="A3" s="85" t="s">
        <v>148</v>
      </c>
      <c r="B3" s="85"/>
      <c r="C3" s="85"/>
      <c r="D3" s="85"/>
      <c r="E3" s="85"/>
      <c r="F3" s="85"/>
      <c r="G3" s="85"/>
      <c r="H3" s="85"/>
      <c r="I3" s="85"/>
      <c r="J3" s="85"/>
    </row>
    <row r="4" spans="1:1008" s="9" customFormat="1" ht="230.25" customHeight="1" x14ac:dyDescent="0.25">
      <c r="A4" s="82" t="s">
        <v>145</v>
      </c>
      <c r="B4" s="82"/>
      <c r="C4" s="82"/>
      <c r="D4" s="82"/>
      <c r="E4" s="82"/>
      <c r="F4" s="82"/>
      <c r="G4" s="82"/>
      <c r="H4" s="82"/>
      <c r="I4" s="82"/>
      <c r="J4" s="82"/>
    </row>
    <row r="5" spans="1:1008" s="9" customFormat="1" ht="12.75" customHeight="1" x14ac:dyDescent="0.25">
      <c r="A5" s="82"/>
      <c r="B5" s="82"/>
      <c r="C5" s="82"/>
      <c r="D5" s="82"/>
      <c r="E5" s="82"/>
      <c r="F5" s="82"/>
      <c r="G5" s="82"/>
      <c r="H5" s="82"/>
      <c r="I5" s="82"/>
      <c r="J5" s="82"/>
    </row>
    <row r="6" spans="1:1008" s="9" customFormat="1" ht="12.75" customHeight="1" x14ac:dyDescent="0.25">
      <c r="A6" s="82"/>
      <c r="B6" s="82"/>
      <c r="C6" s="82"/>
      <c r="D6" s="82"/>
      <c r="E6" s="82"/>
      <c r="F6" s="82"/>
      <c r="G6" s="82"/>
      <c r="H6" s="82"/>
      <c r="I6" s="82"/>
      <c r="J6" s="82"/>
    </row>
    <row r="7" spans="1:1008" s="9" customFormat="1" ht="56.25" customHeight="1" x14ac:dyDescent="0.25">
      <c r="A7" s="82"/>
      <c r="B7" s="82"/>
      <c r="C7" s="82"/>
      <c r="D7" s="82"/>
      <c r="E7" s="82"/>
      <c r="F7" s="82"/>
      <c r="G7" s="82"/>
      <c r="H7" s="82"/>
      <c r="I7" s="82"/>
      <c r="J7" s="82"/>
    </row>
    <row r="8" spans="1:1008" s="9" customFormat="1" ht="69.75" customHeight="1" x14ac:dyDescent="0.25">
      <c r="A8" s="82"/>
      <c r="B8" s="82"/>
      <c r="C8" s="82"/>
      <c r="D8" s="82"/>
      <c r="E8" s="82"/>
      <c r="F8" s="82"/>
      <c r="G8" s="82"/>
      <c r="H8" s="82"/>
      <c r="I8" s="82"/>
      <c r="J8" s="82"/>
    </row>
    <row r="9" spans="1:1008" s="9" customFormat="1" ht="63.75" customHeight="1" x14ac:dyDescent="0.25">
      <c r="A9" s="83"/>
      <c r="B9" s="83"/>
      <c r="C9" s="83"/>
      <c r="D9" s="83"/>
      <c r="E9" s="83"/>
      <c r="F9" s="83"/>
      <c r="G9" s="83"/>
      <c r="H9" s="83"/>
      <c r="I9" s="83"/>
      <c r="J9" s="83"/>
    </row>
    <row r="10" spans="1:1008" s="10" customFormat="1" ht="78.75" x14ac:dyDescent="0.25">
      <c r="A10" s="50" t="s">
        <v>0</v>
      </c>
      <c r="B10" s="50" t="s">
        <v>1</v>
      </c>
      <c r="C10" s="26" t="s">
        <v>2</v>
      </c>
      <c r="D10" s="26" t="s">
        <v>62</v>
      </c>
      <c r="E10" s="26" t="s">
        <v>96</v>
      </c>
      <c r="F10" s="26" t="s">
        <v>106</v>
      </c>
      <c r="G10" s="26" t="s">
        <v>3</v>
      </c>
      <c r="H10" s="26" t="s">
        <v>162</v>
      </c>
      <c r="I10" s="26" t="s">
        <v>143</v>
      </c>
      <c r="J10" s="26" t="s">
        <v>136</v>
      </c>
      <c r="ALJ10" s="11"/>
      <c r="ALK10" s="11"/>
      <c r="ALL10" s="11"/>
      <c r="ALM10" s="11"/>
      <c r="ALN10" s="11"/>
      <c r="ALO10" s="11"/>
      <c r="ALP10" s="11"/>
      <c r="ALQ10" s="11"/>
      <c r="ALR10" s="11"/>
      <c r="ALS10" s="11"/>
      <c r="ALT10" s="11"/>
    </row>
    <row r="11" spans="1:1008" ht="15.75" x14ac:dyDescent="0.15">
      <c r="A11" s="27">
        <v>1</v>
      </c>
      <c r="B11" s="27">
        <v>2</v>
      </c>
      <c r="C11" s="26">
        <v>3</v>
      </c>
      <c r="D11" s="26">
        <v>4</v>
      </c>
      <c r="E11" s="75">
        <v>5</v>
      </c>
      <c r="F11" s="27">
        <v>6</v>
      </c>
      <c r="G11" s="75">
        <v>7</v>
      </c>
      <c r="H11" s="27">
        <v>8</v>
      </c>
      <c r="I11" s="27">
        <v>9</v>
      </c>
      <c r="J11" s="27">
        <v>10</v>
      </c>
      <c r="ALJ11" s="12"/>
      <c r="ALK11" s="12"/>
      <c r="ALL11" s="12"/>
      <c r="ALM11" s="12"/>
      <c r="ALN11" s="12"/>
      <c r="ALO11" s="12"/>
      <c r="ALP11" s="12"/>
      <c r="ALQ11" s="12"/>
      <c r="ALR11" s="12"/>
      <c r="ALS11" s="12"/>
      <c r="ALT11" s="12"/>
    </row>
    <row r="12" spans="1:1008" ht="315" x14ac:dyDescent="0.15">
      <c r="A12" s="22" t="s">
        <v>6</v>
      </c>
      <c r="B12" s="20" t="s">
        <v>163</v>
      </c>
      <c r="C12" s="13" t="s">
        <v>25</v>
      </c>
      <c r="D12" s="34">
        <v>780</v>
      </c>
      <c r="E12" s="79"/>
      <c r="F12" s="52">
        <f>ROUND(D12*E12,2)</f>
        <v>0</v>
      </c>
      <c r="G12" s="53"/>
      <c r="H12" s="80">
        <f>ROUND(F12*G12+F12,2)</f>
        <v>0</v>
      </c>
      <c r="I12" s="52">
        <f>ROUND(H12/D12,2)</f>
        <v>0</v>
      </c>
      <c r="J12" s="43"/>
      <c r="K12" s="81"/>
      <c r="ALJ12" s="12"/>
      <c r="ALK12" s="12"/>
      <c r="ALL12" s="12"/>
      <c r="ALM12" s="12"/>
      <c r="ALN12" s="12"/>
      <c r="ALO12" s="12"/>
      <c r="ALP12" s="12"/>
      <c r="ALQ12" s="12"/>
      <c r="ALR12" s="12"/>
      <c r="ALS12" s="12"/>
      <c r="ALT12" s="12"/>
    </row>
    <row r="13" spans="1:1008" ht="236.25" x14ac:dyDescent="0.15">
      <c r="A13" s="22" t="s">
        <v>7</v>
      </c>
      <c r="B13" s="20" t="s">
        <v>144</v>
      </c>
      <c r="C13" s="13" t="s">
        <v>25</v>
      </c>
      <c r="D13" s="34">
        <v>170</v>
      </c>
      <c r="E13" s="79"/>
      <c r="F13" s="52">
        <f t="shared" ref="F13" si="0">ROUND(D13*E13,2)</f>
        <v>0</v>
      </c>
      <c r="G13" s="53"/>
      <c r="H13" s="80">
        <f>ROUND(F13*G13+F13,2)</f>
        <v>0</v>
      </c>
      <c r="I13" s="52">
        <f>ROUND(H13/D13,2)</f>
        <v>0</v>
      </c>
      <c r="J13" s="43"/>
      <c r="K13" s="81"/>
      <c r="ALJ13" s="12"/>
      <c r="ALK13" s="12"/>
      <c r="ALL13" s="12"/>
      <c r="ALM13" s="12"/>
      <c r="ALN13" s="12"/>
      <c r="ALO13" s="12"/>
      <c r="ALP13" s="12"/>
      <c r="ALQ13" s="12"/>
      <c r="ALR13" s="12"/>
      <c r="ALS13" s="12"/>
      <c r="ALT13" s="12"/>
    </row>
    <row r="14" spans="1:1008" ht="31.5" x14ac:dyDescent="0.25">
      <c r="A14" s="17"/>
      <c r="B14" s="17"/>
      <c r="C14" s="17"/>
      <c r="D14" s="17"/>
      <c r="E14" s="36" t="s">
        <v>4</v>
      </c>
      <c r="F14" s="36">
        <f>SUM(F12:F13)</f>
        <v>0</v>
      </c>
      <c r="G14" s="36" t="s">
        <v>5</v>
      </c>
      <c r="H14" s="36">
        <f>SUM(H12:H13)</f>
        <v>0</v>
      </c>
      <c r="I14" s="17"/>
      <c r="J14" s="73"/>
    </row>
    <row r="17" ht="16.5" customHeight="1" x14ac:dyDescent="0.15"/>
    <row r="18" ht="16.5" customHeight="1" x14ac:dyDescent="0.15"/>
  </sheetData>
  <mergeCells count="4">
    <mergeCell ref="A1:J1"/>
    <mergeCell ref="A2:J2"/>
    <mergeCell ref="A3:J3"/>
    <mergeCell ref="A4:J9"/>
  </mergeCells>
  <printOptions horizontalCentered="1"/>
  <pageMargins left="0.25" right="0.25" top="0.75" bottom="0.75" header="0.511811023622047" footer="0.511811023622047"/>
  <pageSetup paperSize="9" scale="73" fitToHeight="0" orientation="landscape" r:id="rId1"/>
  <rowBreaks count="2" manualBreakCount="2">
    <brk id="9" max="16383" man="1"/>
    <brk id="1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7C7C-1C1A-4535-9171-6750D71A999D}">
  <sheetPr>
    <pageSetUpPr fitToPage="1"/>
  </sheetPr>
  <dimension ref="A1:ALT18"/>
  <sheetViews>
    <sheetView zoomScaleNormal="100" zoomScaleSheetLayoutView="100" zoomScalePageLayoutView="95" workbookViewId="0">
      <selection activeCell="A4" sqref="A4:J9"/>
    </sheetView>
  </sheetViews>
  <sheetFormatPr defaultColWidth="6.140625" defaultRowHeight="15" x14ac:dyDescent="0.15"/>
  <cols>
    <col min="1" max="1" width="4.28515625" style="2" customWidth="1"/>
    <col min="2" max="2" width="55.85546875" style="64" customWidth="1"/>
    <col min="3" max="3" width="11.42578125" style="65" customWidth="1"/>
    <col min="4" max="4" width="8.5703125" style="65" customWidth="1"/>
    <col min="5" max="5" width="13.5703125" style="66" customWidth="1"/>
    <col min="6" max="6" width="14.85546875" style="67" customWidth="1"/>
    <col min="7" max="7" width="10.28515625" style="68" customWidth="1"/>
    <col min="8" max="8" width="13.28515625" style="69" customWidth="1"/>
    <col min="9" max="9" width="15.42578125" style="67" customWidth="1"/>
    <col min="10" max="10" width="43.5703125" style="61" customWidth="1"/>
    <col min="11" max="238" width="6.140625" style="61"/>
    <col min="239" max="997" width="6.140625" style="9"/>
    <col min="1010" max="1022" width="7.7109375" customWidth="1"/>
    <col min="1024" max="1024" width="11.5703125" customWidth="1"/>
  </cols>
  <sheetData>
    <row r="1" spans="1:1008" ht="15.75" x14ac:dyDescent="0.15">
      <c r="A1" s="84" t="s">
        <v>149</v>
      </c>
      <c r="B1" s="84"/>
      <c r="C1" s="84"/>
      <c r="D1" s="84"/>
      <c r="E1" s="84"/>
      <c r="F1" s="84"/>
      <c r="G1" s="84"/>
      <c r="H1" s="84"/>
      <c r="I1" s="84"/>
      <c r="J1" s="84"/>
    </row>
    <row r="2" spans="1:1008" ht="15.75" x14ac:dyDescent="0.15">
      <c r="A2" s="84" t="s">
        <v>150</v>
      </c>
      <c r="B2" s="84"/>
      <c r="C2" s="84"/>
      <c r="D2" s="84"/>
      <c r="E2" s="84"/>
      <c r="F2" s="84"/>
      <c r="G2" s="84"/>
      <c r="H2" s="84"/>
      <c r="I2" s="84"/>
      <c r="J2" s="84"/>
    </row>
    <row r="3" spans="1:1008" ht="21" x14ac:dyDescent="0.15">
      <c r="A3" s="85" t="s">
        <v>151</v>
      </c>
      <c r="B3" s="85"/>
      <c r="C3" s="85"/>
      <c r="D3" s="85"/>
      <c r="E3" s="85"/>
      <c r="F3" s="85"/>
      <c r="G3" s="85"/>
      <c r="H3" s="85"/>
      <c r="I3" s="85"/>
      <c r="J3" s="85"/>
    </row>
    <row r="4" spans="1:1008" s="9" customFormat="1" ht="230.25" customHeight="1" x14ac:dyDescent="0.25">
      <c r="A4" s="82" t="s">
        <v>152</v>
      </c>
      <c r="B4" s="82"/>
      <c r="C4" s="82"/>
      <c r="D4" s="82"/>
      <c r="E4" s="82"/>
      <c r="F4" s="82"/>
      <c r="G4" s="82"/>
      <c r="H4" s="82"/>
      <c r="I4" s="82"/>
      <c r="J4" s="82"/>
    </row>
    <row r="5" spans="1:1008" s="9" customFormat="1" ht="12.75" customHeight="1" x14ac:dyDescent="0.25">
      <c r="A5" s="82"/>
      <c r="B5" s="82"/>
      <c r="C5" s="82"/>
      <c r="D5" s="82"/>
      <c r="E5" s="82"/>
      <c r="F5" s="82"/>
      <c r="G5" s="82"/>
      <c r="H5" s="82"/>
      <c r="I5" s="82"/>
      <c r="J5" s="82"/>
    </row>
    <row r="6" spans="1:1008" s="9" customFormat="1" ht="12.75" customHeight="1" x14ac:dyDescent="0.25">
      <c r="A6" s="82"/>
      <c r="B6" s="82"/>
      <c r="C6" s="82"/>
      <c r="D6" s="82"/>
      <c r="E6" s="82"/>
      <c r="F6" s="82"/>
      <c r="G6" s="82"/>
      <c r="H6" s="82"/>
      <c r="I6" s="82"/>
      <c r="J6" s="82"/>
    </row>
    <row r="7" spans="1:1008" s="9" customFormat="1" ht="56.25" customHeight="1" x14ac:dyDescent="0.25">
      <c r="A7" s="82"/>
      <c r="B7" s="82"/>
      <c r="C7" s="82"/>
      <c r="D7" s="82"/>
      <c r="E7" s="82"/>
      <c r="F7" s="82"/>
      <c r="G7" s="82"/>
      <c r="H7" s="82"/>
      <c r="I7" s="82"/>
      <c r="J7" s="82"/>
    </row>
    <row r="8" spans="1:1008" s="9" customFormat="1" ht="69.75" customHeight="1" x14ac:dyDescent="0.25">
      <c r="A8" s="82"/>
      <c r="B8" s="82"/>
      <c r="C8" s="82"/>
      <c r="D8" s="82"/>
      <c r="E8" s="82"/>
      <c r="F8" s="82"/>
      <c r="G8" s="82"/>
      <c r="H8" s="82"/>
      <c r="I8" s="82"/>
      <c r="J8" s="82"/>
    </row>
    <row r="9" spans="1:1008" s="9" customFormat="1" ht="54.75" customHeight="1" x14ac:dyDescent="0.25">
      <c r="A9" s="82"/>
      <c r="B9" s="82"/>
      <c r="C9" s="82"/>
      <c r="D9" s="82"/>
      <c r="E9" s="82"/>
      <c r="F9" s="82"/>
      <c r="G9" s="82"/>
      <c r="H9" s="82"/>
      <c r="I9" s="82"/>
      <c r="J9" s="82"/>
    </row>
    <row r="10" spans="1:1008" s="9" customFormat="1" ht="15.75" x14ac:dyDescent="0.25">
      <c r="A10" s="25"/>
      <c r="B10" s="25"/>
      <c r="C10" s="25"/>
      <c r="D10" s="25"/>
      <c r="E10" s="25"/>
      <c r="F10" s="25"/>
      <c r="G10" s="25"/>
      <c r="H10" s="25"/>
      <c r="I10" s="25"/>
      <c r="J10" s="25"/>
    </row>
    <row r="11" spans="1:1008" s="10" customFormat="1" ht="78.75" x14ac:dyDescent="0.25">
      <c r="A11" s="50" t="s">
        <v>0</v>
      </c>
      <c r="B11" s="50" t="s">
        <v>1</v>
      </c>
      <c r="C11" s="26" t="s">
        <v>2</v>
      </c>
      <c r="D11" s="26" t="s">
        <v>62</v>
      </c>
      <c r="E11" s="26" t="s">
        <v>92</v>
      </c>
      <c r="F11" s="26" t="s">
        <v>141</v>
      </c>
      <c r="G11" s="26" t="s">
        <v>67</v>
      </c>
      <c r="H11" s="26" t="s">
        <v>153</v>
      </c>
      <c r="I11" s="26" t="s">
        <v>65</v>
      </c>
      <c r="J11" s="26" t="s">
        <v>66</v>
      </c>
      <c r="ALJ11" s="11"/>
      <c r="ALK11" s="11"/>
      <c r="ALL11" s="11"/>
      <c r="ALM11" s="11"/>
      <c r="ALN11" s="11"/>
      <c r="ALO11" s="11"/>
      <c r="ALP11" s="11"/>
      <c r="ALQ11" s="11"/>
      <c r="ALR11" s="11"/>
      <c r="ALS11" s="11"/>
      <c r="ALT11" s="11"/>
    </row>
    <row r="12" spans="1:1008" ht="15.75" x14ac:dyDescent="0.15">
      <c r="A12" s="26">
        <v>1</v>
      </c>
      <c r="B12" s="26">
        <v>2</v>
      </c>
      <c r="C12" s="26">
        <v>3</v>
      </c>
      <c r="D12" s="26">
        <v>4</v>
      </c>
      <c r="E12" s="26">
        <v>5</v>
      </c>
      <c r="F12" s="26">
        <v>6</v>
      </c>
      <c r="G12" s="26">
        <v>7</v>
      </c>
      <c r="H12" s="26">
        <v>8</v>
      </c>
      <c r="I12" s="26">
        <v>9</v>
      </c>
      <c r="J12" s="26">
        <v>10</v>
      </c>
      <c r="ALJ12" s="12"/>
      <c r="ALK12" s="12"/>
      <c r="ALL12" s="12"/>
      <c r="ALM12" s="12"/>
      <c r="ALN12" s="12"/>
      <c r="ALO12" s="12"/>
      <c r="ALP12" s="12"/>
      <c r="ALQ12" s="12"/>
      <c r="ALR12" s="12"/>
      <c r="ALS12" s="12"/>
      <c r="ALT12" s="12"/>
    </row>
    <row r="13" spans="1:1008" ht="126" x14ac:dyDescent="0.15">
      <c r="A13" s="15" t="s">
        <v>6</v>
      </c>
      <c r="B13" s="20" t="s">
        <v>155</v>
      </c>
      <c r="C13" s="13" t="s">
        <v>47</v>
      </c>
      <c r="D13" s="34">
        <v>10000</v>
      </c>
      <c r="E13" s="51"/>
      <c r="F13" s="52">
        <f>ROUND(E13*D13,2)</f>
        <v>0</v>
      </c>
      <c r="G13" s="53"/>
      <c r="H13" s="52">
        <f>ROUND((F13*G13)+F13,2)</f>
        <v>0</v>
      </c>
      <c r="I13" s="52">
        <f>ROUND(H13/D13,2)</f>
        <v>0</v>
      </c>
      <c r="J13" s="43"/>
      <c r="ALJ13" s="12"/>
      <c r="ALK13" s="12"/>
      <c r="ALL13" s="12"/>
      <c r="ALM13" s="12"/>
      <c r="ALN13" s="12"/>
      <c r="ALO13" s="12"/>
      <c r="ALP13" s="12"/>
      <c r="ALQ13" s="12"/>
      <c r="ALR13" s="12"/>
      <c r="ALS13" s="12"/>
      <c r="ALT13" s="12"/>
    </row>
    <row r="14" spans="1:1008" ht="110.25" x14ac:dyDescent="0.15">
      <c r="A14" s="15" t="s">
        <v>7</v>
      </c>
      <c r="B14" s="20" t="s">
        <v>156</v>
      </c>
      <c r="C14" s="13" t="s">
        <v>25</v>
      </c>
      <c r="D14" s="34">
        <v>4500</v>
      </c>
      <c r="E14" s="51"/>
      <c r="F14" s="52">
        <f t="shared" ref="F14:F17" si="0">ROUND(E14*D14,2)</f>
        <v>0</v>
      </c>
      <c r="G14" s="53"/>
      <c r="H14" s="52">
        <f t="shared" ref="H14:H17" si="1">ROUND((F14*G14)+F14,2)</f>
        <v>0</v>
      </c>
      <c r="I14" s="52">
        <f t="shared" ref="I14:I17" si="2">ROUND(H14/D14,2)</f>
        <v>0</v>
      </c>
      <c r="J14" s="43"/>
      <c r="ALJ14" s="12"/>
      <c r="ALK14" s="12"/>
      <c r="ALL14" s="12"/>
      <c r="ALM14" s="12"/>
      <c r="ALN14" s="12"/>
      <c r="ALO14" s="12"/>
      <c r="ALP14" s="12"/>
      <c r="ALQ14" s="12"/>
      <c r="ALR14" s="12"/>
      <c r="ALS14" s="12"/>
      <c r="ALT14" s="12"/>
    </row>
    <row r="15" spans="1:1008" ht="94.5" x14ac:dyDescent="0.15">
      <c r="A15" s="15" t="s">
        <v>8</v>
      </c>
      <c r="B15" s="20" t="s">
        <v>154</v>
      </c>
      <c r="C15" s="13" t="s">
        <v>25</v>
      </c>
      <c r="D15" s="34">
        <v>8500</v>
      </c>
      <c r="E15" s="51"/>
      <c r="F15" s="52">
        <f t="shared" si="0"/>
        <v>0</v>
      </c>
      <c r="G15" s="53"/>
      <c r="H15" s="52">
        <f t="shared" si="1"/>
        <v>0</v>
      </c>
      <c r="I15" s="52">
        <f t="shared" si="2"/>
        <v>0</v>
      </c>
      <c r="J15" s="43"/>
      <c r="ALJ15" s="12"/>
      <c r="ALK15" s="12"/>
      <c r="ALL15" s="12"/>
      <c r="ALM15" s="12"/>
      <c r="ALN15" s="12"/>
      <c r="ALO15" s="12"/>
      <c r="ALP15" s="12"/>
      <c r="ALQ15" s="12"/>
      <c r="ALR15" s="12"/>
      <c r="ALS15" s="12"/>
      <c r="ALT15" s="12"/>
    </row>
    <row r="16" spans="1:1008" ht="94.5" x14ac:dyDescent="0.15">
      <c r="A16" s="15" t="s">
        <v>9</v>
      </c>
      <c r="B16" s="20" t="s">
        <v>157</v>
      </c>
      <c r="C16" s="13" t="s">
        <v>25</v>
      </c>
      <c r="D16" s="34">
        <v>7500</v>
      </c>
      <c r="E16" s="51"/>
      <c r="F16" s="52">
        <f t="shared" si="0"/>
        <v>0</v>
      </c>
      <c r="G16" s="53"/>
      <c r="H16" s="52">
        <f t="shared" si="1"/>
        <v>0</v>
      </c>
      <c r="I16" s="52">
        <f t="shared" si="2"/>
        <v>0</v>
      </c>
      <c r="J16" s="43"/>
      <c r="ALJ16" s="12"/>
      <c r="ALK16" s="12"/>
      <c r="ALL16" s="12"/>
      <c r="ALM16" s="12"/>
      <c r="ALN16" s="12"/>
      <c r="ALO16" s="12"/>
      <c r="ALP16" s="12"/>
      <c r="ALQ16" s="12"/>
      <c r="ALR16" s="12"/>
      <c r="ALS16" s="12"/>
      <c r="ALT16" s="12"/>
    </row>
    <row r="17" spans="1:1008" ht="47.25" x14ac:dyDescent="0.15">
      <c r="A17" s="15" t="s">
        <v>22</v>
      </c>
      <c r="B17" s="20" t="s">
        <v>158</v>
      </c>
      <c r="C17" s="13" t="s">
        <v>25</v>
      </c>
      <c r="D17" s="34">
        <v>12000</v>
      </c>
      <c r="E17" s="51"/>
      <c r="F17" s="52">
        <f t="shared" si="0"/>
        <v>0</v>
      </c>
      <c r="G17" s="53"/>
      <c r="H17" s="52">
        <f t="shared" si="1"/>
        <v>0</v>
      </c>
      <c r="I17" s="52">
        <f t="shared" si="2"/>
        <v>0</v>
      </c>
      <c r="J17" s="43"/>
      <c r="ALJ17" s="12"/>
      <c r="ALK17" s="12"/>
      <c r="ALL17" s="12"/>
      <c r="ALM17" s="12"/>
      <c r="ALN17" s="12"/>
      <c r="ALO17" s="12"/>
      <c r="ALP17" s="12"/>
      <c r="ALQ17" s="12"/>
      <c r="ALR17" s="12"/>
      <c r="ALS17" s="12"/>
      <c r="ALT17" s="12"/>
    </row>
    <row r="18" spans="1:1008" ht="30.75" customHeight="1" x14ac:dyDescent="0.15">
      <c r="A18" s="17"/>
      <c r="B18" s="17"/>
      <c r="C18" s="17"/>
      <c r="D18" s="17"/>
      <c r="E18" s="36" t="s">
        <v>4</v>
      </c>
      <c r="F18" s="36">
        <f>SUM(F13:F17)</f>
        <v>0</v>
      </c>
      <c r="G18" s="36" t="s">
        <v>5</v>
      </c>
      <c r="H18" s="36">
        <f>SUM(H13:H17)</f>
        <v>0</v>
      </c>
      <c r="I18" s="63"/>
      <c r="J18" s="17"/>
      <c r="ID18" s="9"/>
    </row>
  </sheetData>
  <mergeCells count="4">
    <mergeCell ref="A4:J9"/>
    <mergeCell ref="A1:J1"/>
    <mergeCell ref="A2:J2"/>
    <mergeCell ref="A3:J3"/>
  </mergeCells>
  <printOptions horizontalCentered="1"/>
  <pageMargins left="0.25" right="0.25" top="0.75" bottom="0.75" header="0.511811023622047" footer="0.511811023622047"/>
  <pageSetup paperSize="9" scale="74" fitToHeight="0" orientation="landscape" horizontalDpi="300" verticalDpi="300" r:id="rId1"/>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Template/>
  <TotalTime>1166</TotalTime>
  <Application>Microsoft Excel</Application>
  <DocSecurity>0</DocSecurity>
  <ScaleCrop>false</ScaleCrop>
  <HeadingPairs>
    <vt:vector size="4" baseType="variant">
      <vt:variant>
        <vt:lpstr>Arkusze</vt:lpstr>
      </vt:variant>
      <vt:variant>
        <vt:i4>10</vt:i4>
      </vt:variant>
      <vt:variant>
        <vt:lpstr>Nazwane zakresy</vt:lpstr>
      </vt:variant>
      <vt:variant>
        <vt:i4>10</vt:i4>
      </vt:variant>
    </vt:vector>
  </HeadingPairs>
  <TitlesOfParts>
    <vt:vector size="20" baseType="lpstr">
      <vt:lpstr>1</vt:lpstr>
      <vt:lpstr>2</vt:lpstr>
      <vt:lpstr>3</vt:lpstr>
      <vt:lpstr>4</vt:lpstr>
      <vt:lpstr>5</vt:lpstr>
      <vt:lpstr>6</vt:lpstr>
      <vt:lpstr>7</vt:lpstr>
      <vt:lpstr>8</vt:lpstr>
      <vt:lpstr>9</vt:lpstr>
      <vt:lpstr>10</vt:lpstr>
      <vt:lpstr>'1'!Obszar_wydruku</vt:lpstr>
      <vt:lpstr>'10'!Obszar_wydruku</vt:lpstr>
      <vt:lpstr>'2'!Obszar_wydruku</vt:lpstr>
      <vt:lpstr>'3'!Obszar_wydruku</vt:lpstr>
      <vt:lpstr>'4'!Obszar_wydruku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Rzezwicka, Joanna {DEEP~Warsaw Dia}</dc:creator>
  <dc:description/>
  <cp:lastModifiedBy>Zamówienia Publiczne</cp:lastModifiedBy>
  <cp:revision>115</cp:revision>
  <cp:lastPrinted>2022-12-02T07:58:41Z</cp:lastPrinted>
  <dcterms:created xsi:type="dcterms:W3CDTF">2019-02-04T11:59:38Z</dcterms:created>
  <dcterms:modified xsi:type="dcterms:W3CDTF">2025-04-29T11:16:59Z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