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32.252\zp\POWYZEJ_30\POSTĘPOWANIA\DOSTAWY i USŁUGI\2025\6_Leki\Dokumenty strona\"/>
    </mc:Choice>
  </mc:AlternateContent>
  <xr:revisionPtr revIDLastSave="0" documentId="13_ncr:1_{27B9C66F-F69B-4D3D-98AF-FA286A50DA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iet nr 1" sheetId="183" r:id="rId1"/>
    <sheet name="Pakiet nr 2" sheetId="179" r:id="rId2"/>
    <sheet name="Pakiet_nr_3" sheetId="214" r:id="rId3"/>
    <sheet name="Pakiet nr 4" sheetId="180" r:id="rId4"/>
    <sheet name="Pakiet nr 5" sheetId="127" r:id="rId5"/>
    <sheet name="Pakiet nr 6" sheetId="203" r:id="rId6"/>
    <sheet name="Pakiet nr 7" sheetId="186" r:id="rId7"/>
    <sheet name="Pakiet nr 8" sheetId="187" r:id="rId8"/>
    <sheet name="Pakiet nr 9" sheetId="194" r:id="rId9"/>
    <sheet name="Pakiet nr 10" sheetId="148" r:id="rId10"/>
    <sheet name="Pakiet nr 11" sheetId="150" r:id="rId11"/>
    <sheet name="Pakiet nr 12" sheetId="155" r:id="rId12"/>
    <sheet name="Pakiet nr 13" sheetId="159" r:id="rId13"/>
    <sheet name="Pakiet nr 14" sheetId="205" r:id="rId14"/>
    <sheet name="Pakiet nr 15." sheetId="181" r:id="rId15"/>
    <sheet name="Pakiet nr 16" sheetId="133" r:id="rId16"/>
    <sheet name="Pakiet nr 17" sheetId="168" r:id="rId17"/>
    <sheet name="Pakiet nr 18" sheetId="188" r:id="rId18"/>
    <sheet name="Pakiet nr 19" sheetId="172" r:id="rId19"/>
    <sheet name="Pakiet nr 20" sheetId="145" r:id="rId20"/>
    <sheet name="Pakiet nr 21" sheetId="151" r:id="rId21"/>
    <sheet name="Pakiet nr 22" sheetId="147" r:id="rId22"/>
    <sheet name="Pakiet nr 23" sheetId="202" r:id="rId23"/>
    <sheet name="Pakiet nr 24" sheetId="153" r:id="rId24"/>
    <sheet name="Pakiet nr 25" sheetId="144" r:id="rId25"/>
    <sheet name="Pakiet nr 26" sheetId="107" r:id="rId26"/>
    <sheet name="Pakiet nr 27" sheetId="121" r:id="rId27"/>
    <sheet name="Pakiet nr 28" sheetId="215" r:id="rId28"/>
    <sheet name="Pakiet nr 29" sheetId="196" r:id="rId29"/>
    <sheet name="Pakiet nr 30" sheetId="109" r:id="rId30"/>
    <sheet name="Pakiet nr 31" sheetId="192" r:id="rId31"/>
    <sheet name="Pakiet nr 32." sheetId="195" r:id="rId32"/>
    <sheet name="Pakiet nr 33" sheetId="131" r:id="rId33"/>
    <sheet name="Pakiet nr 34" sheetId="198" r:id="rId34"/>
    <sheet name="Pakiet nr 35." sheetId="138" r:id="rId35"/>
  </sheets>
  <definedNames>
    <definedName name="_xlnm.Print_Area" localSheetId="0">'Pakiet nr 1'!$A$1:$L$29</definedName>
  </definedNames>
  <calcPr calcId="191029"/>
</workbook>
</file>

<file path=xl/calcChain.xml><?xml version="1.0" encoding="utf-8"?>
<calcChain xmlns="http://schemas.openxmlformats.org/spreadsheetml/2006/main">
  <c r="L78" i="133" l="1"/>
  <c r="N20" i="196"/>
  <c r="M20" i="196" s="1"/>
  <c r="N21" i="196"/>
  <c r="M21" i="196" s="1"/>
  <c r="L12" i="196"/>
  <c r="L13" i="196"/>
  <c r="L14" i="196"/>
  <c r="L15" i="196"/>
  <c r="L16" i="196"/>
  <c r="L17" i="196"/>
  <c r="L18" i="196"/>
  <c r="L19" i="196"/>
  <c r="L20" i="196"/>
  <c r="L21" i="196"/>
  <c r="L22" i="196"/>
  <c r="L23" i="196"/>
  <c r="L24" i="196"/>
  <c r="L25" i="196"/>
  <c r="K46" i="198"/>
  <c r="N46" i="198" s="1"/>
  <c r="L46" i="198"/>
  <c r="K47" i="198"/>
  <c r="N47" i="198" s="1"/>
  <c r="L47" i="198"/>
  <c r="N14" i="194"/>
  <c r="N15" i="194"/>
  <c r="M15" i="194" s="1"/>
  <c r="N18" i="194"/>
  <c r="N23" i="194"/>
  <c r="L12" i="194"/>
  <c r="L13" i="194"/>
  <c r="L14" i="194"/>
  <c r="L15" i="194"/>
  <c r="L16" i="194"/>
  <c r="L17" i="194"/>
  <c r="L18" i="194"/>
  <c r="L19" i="194"/>
  <c r="L20" i="194"/>
  <c r="L21" i="194"/>
  <c r="L22" i="194"/>
  <c r="L23" i="194"/>
  <c r="L24" i="194"/>
  <c r="K12" i="194"/>
  <c r="N12" i="194" s="1"/>
  <c r="M12" i="194" s="1"/>
  <c r="K13" i="194"/>
  <c r="N13" i="194" s="1"/>
  <c r="M13" i="194" s="1"/>
  <c r="K14" i="194"/>
  <c r="K15" i="194"/>
  <c r="K16" i="194"/>
  <c r="N16" i="194" s="1"/>
  <c r="M16" i="194" s="1"/>
  <c r="K17" i="194"/>
  <c r="N17" i="194" s="1"/>
  <c r="M17" i="194" s="1"/>
  <c r="K18" i="194"/>
  <c r="K19" i="194"/>
  <c r="N19" i="194" s="1"/>
  <c r="M19" i="194" s="1"/>
  <c r="K20" i="194"/>
  <c r="N20" i="194" s="1"/>
  <c r="M20" i="194" s="1"/>
  <c r="K21" i="194"/>
  <c r="N21" i="194" s="1"/>
  <c r="M21" i="194" s="1"/>
  <c r="K22" i="194"/>
  <c r="N22" i="194" s="1"/>
  <c r="K23" i="194"/>
  <c r="K24" i="194"/>
  <c r="N24" i="194" s="1"/>
  <c r="M24" i="194" s="1"/>
  <c r="I12" i="183"/>
  <c r="I13" i="183"/>
  <c r="I14" i="183"/>
  <c r="I15" i="183"/>
  <c r="I16" i="183"/>
  <c r="I17" i="183"/>
  <c r="I18" i="183"/>
  <c r="I19" i="183"/>
  <c r="I20" i="183"/>
  <c r="I21" i="183"/>
  <c r="I22" i="183"/>
  <c r="I23" i="183"/>
  <c r="I24" i="183"/>
  <c r="H12" i="183"/>
  <c r="K12" i="183" s="1"/>
  <c r="H13" i="183"/>
  <c r="K13" i="183" s="1"/>
  <c r="H14" i="183"/>
  <c r="K14" i="183" s="1"/>
  <c r="H15" i="183"/>
  <c r="K15" i="183" s="1"/>
  <c r="H16" i="183"/>
  <c r="H17" i="183"/>
  <c r="K17" i="183" s="1"/>
  <c r="H18" i="183"/>
  <c r="K18" i="183" s="1"/>
  <c r="J18" i="183" s="1"/>
  <c r="H19" i="183"/>
  <c r="K19" i="183" s="1"/>
  <c r="H20" i="183"/>
  <c r="K20" i="183" s="1"/>
  <c r="J20" i="183" s="1"/>
  <c r="H21" i="183"/>
  <c r="K21" i="183" s="1"/>
  <c r="H22" i="183"/>
  <c r="K22" i="183" s="1"/>
  <c r="J22" i="183" s="1"/>
  <c r="H23" i="183"/>
  <c r="K23" i="183" s="1"/>
  <c r="H24" i="183"/>
  <c r="N22" i="138"/>
  <c r="M22" i="138" s="1"/>
  <c r="L12" i="138"/>
  <c r="L13" i="138"/>
  <c r="L14" i="138"/>
  <c r="L15" i="138"/>
  <c r="L16" i="138"/>
  <c r="L17" i="138"/>
  <c r="L18" i="138"/>
  <c r="L19" i="138"/>
  <c r="L20" i="138"/>
  <c r="L21" i="138"/>
  <c r="L22" i="138"/>
  <c r="L23" i="138"/>
  <c r="L24" i="138"/>
  <c r="L25" i="138"/>
  <c r="L26" i="138"/>
  <c r="L27" i="138"/>
  <c r="L28" i="138"/>
  <c r="K12" i="138"/>
  <c r="N12" i="138" s="1"/>
  <c r="M12" i="138" s="1"/>
  <c r="K13" i="138"/>
  <c r="N13" i="138" s="1"/>
  <c r="M13" i="138" s="1"/>
  <c r="K14" i="138"/>
  <c r="N14" i="138" s="1"/>
  <c r="M14" i="138" s="1"/>
  <c r="K15" i="138"/>
  <c r="N15" i="138" s="1"/>
  <c r="M15" i="138" s="1"/>
  <c r="K16" i="138"/>
  <c r="N16" i="138" s="1"/>
  <c r="M16" i="138" s="1"/>
  <c r="K17" i="138"/>
  <c r="N17" i="138" s="1"/>
  <c r="M17" i="138" s="1"/>
  <c r="K18" i="138"/>
  <c r="N18" i="138" s="1"/>
  <c r="M18" i="138" s="1"/>
  <c r="K19" i="138"/>
  <c r="N19" i="138" s="1"/>
  <c r="M19" i="138" s="1"/>
  <c r="K20" i="138"/>
  <c r="N20" i="138" s="1"/>
  <c r="M20" i="138" s="1"/>
  <c r="K21" i="138"/>
  <c r="N21" i="138" s="1"/>
  <c r="M21" i="138" s="1"/>
  <c r="K22" i="138"/>
  <c r="K23" i="138"/>
  <c r="N23" i="138" s="1"/>
  <c r="M23" i="138" s="1"/>
  <c r="K24" i="138"/>
  <c r="N24" i="138" s="1"/>
  <c r="M24" i="138" s="1"/>
  <c r="K25" i="138"/>
  <c r="N25" i="138" s="1"/>
  <c r="M25" i="138" s="1"/>
  <c r="K26" i="138"/>
  <c r="N26" i="138" s="1"/>
  <c r="M26" i="138" s="1"/>
  <c r="K27" i="138"/>
  <c r="N27" i="138" s="1"/>
  <c r="M27" i="138" s="1"/>
  <c r="K28" i="138"/>
  <c r="N28" i="138" s="1"/>
  <c r="M28" i="138" s="1"/>
  <c r="L12" i="198"/>
  <c r="L13" i="198"/>
  <c r="L14" i="198"/>
  <c r="L15" i="198"/>
  <c r="L16" i="198"/>
  <c r="L17" i="198"/>
  <c r="L18" i="198"/>
  <c r="L19" i="198"/>
  <c r="L20" i="198"/>
  <c r="L21" i="198"/>
  <c r="L22" i="198"/>
  <c r="L23" i="198"/>
  <c r="L24" i="198"/>
  <c r="L25" i="198"/>
  <c r="L26" i="198"/>
  <c r="L27" i="198"/>
  <c r="L28" i="198"/>
  <c r="L29" i="198"/>
  <c r="L30" i="198"/>
  <c r="L31" i="198"/>
  <c r="L32" i="198"/>
  <c r="L33" i="198"/>
  <c r="L34" i="198"/>
  <c r="L35" i="198"/>
  <c r="L36" i="198"/>
  <c r="L37" i="198"/>
  <c r="L38" i="198"/>
  <c r="L39" i="198"/>
  <c r="L40" i="198"/>
  <c r="L41" i="198"/>
  <c r="L42" i="198"/>
  <c r="L43" i="198"/>
  <c r="L44" i="198"/>
  <c r="L45" i="198"/>
  <c r="L48" i="198"/>
  <c r="L49" i="198"/>
  <c r="L50" i="198"/>
  <c r="L51" i="198"/>
  <c r="L52" i="198"/>
  <c r="L53" i="198"/>
  <c r="L54" i="198"/>
  <c r="L55" i="198"/>
  <c r="L56" i="198"/>
  <c r="L57" i="198"/>
  <c r="L58" i="198"/>
  <c r="L59" i="198"/>
  <c r="K12" i="198"/>
  <c r="N12" i="198" s="1"/>
  <c r="K13" i="198"/>
  <c r="N13" i="198" s="1"/>
  <c r="K14" i="198"/>
  <c r="N14" i="198" s="1"/>
  <c r="K15" i="198"/>
  <c r="N15" i="198" s="1"/>
  <c r="K16" i="198"/>
  <c r="N16" i="198" s="1"/>
  <c r="K17" i="198"/>
  <c r="N17" i="198" s="1"/>
  <c r="K18" i="198"/>
  <c r="N18" i="198" s="1"/>
  <c r="K19" i="198"/>
  <c r="N19" i="198" s="1"/>
  <c r="K20" i="198"/>
  <c r="N20" i="198" s="1"/>
  <c r="K21" i="198"/>
  <c r="N21" i="198" s="1"/>
  <c r="K22" i="198"/>
  <c r="N22" i="198" s="1"/>
  <c r="M22" i="198" s="1"/>
  <c r="K23" i="198"/>
  <c r="N23" i="198" s="1"/>
  <c r="K24" i="198"/>
  <c r="N24" i="198" s="1"/>
  <c r="K25" i="198"/>
  <c r="N25" i="198" s="1"/>
  <c r="K26" i="198"/>
  <c r="N26" i="198" s="1"/>
  <c r="K27" i="198"/>
  <c r="N27" i="198" s="1"/>
  <c r="K28" i="198"/>
  <c r="N28" i="198" s="1"/>
  <c r="K29" i="198"/>
  <c r="N29" i="198" s="1"/>
  <c r="K30" i="198"/>
  <c r="N30" i="198" s="1"/>
  <c r="K31" i="198"/>
  <c r="N31" i="198" s="1"/>
  <c r="K32" i="198"/>
  <c r="N32" i="198" s="1"/>
  <c r="K33" i="198"/>
  <c r="N33" i="198" s="1"/>
  <c r="K34" i="198"/>
  <c r="N34" i="198" s="1"/>
  <c r="M34" i="198" s="1"/>
  <c r="K35" i="198"/>
  <c r="N35" i="198" s="1"/>
  <c r="K36" i="198"/>
  <c r="N36" i="198" s="1"/>
  <c r="K37" i="198"/>
  <c r="N37" i="198" s="1"/>
  <c r="K38" i="198"/>
  <c r="N38" i="198" s="1"/>
  <c r="K39" i="198"/>
  <c r="N39" i="198" s="1"/>
  <c r="K40" i="198"/>
  <c r="N40" i="198" s="1"/>
  <c r="K41" i="198"/>
  <c r="N41" i="198" s="1"/>
  <c r="K42" i="198"/>
  <c r="N42" i="198" s="1"/>
  <c r="K43" i="198"/>
  <c r="N43" i="198" s="1"/>
  <c r="K44" i="198"/>
  <c r="N44" i="198" s="1"/>
  <c r="K45" i="198"/>
  <c r="N45" i="198" s="1"/>
  <c r="K48" i="198"/>
  <c r="N48" i="198" s="1"/>
  <c r="M48" i="198" s="1"/>
  <c r="K49" i="198"/>
  <c r="N49" i="198" s="1"/>
  <c r="K50" i="198"/>
  <c r="N50" i="198" s="1"/>
  <c r="K51" i="198"/>
  <c r="N51" i="198" s="1"/>
  <c r="K52" i="198"/>
  <c r="N52" i="198" s="1"/>
  <c r="K53" i="198"/>
  <c r="N53" i="198" s="1"/>
  <c r="K54" i="198"/>
  <c r="N54" i="198" s="1"/>
  <c r="K55" i="198"/>
  <c r="N55" i="198" s="1"/>
  <c r="K56" i="198"/>
  <c r="N56" i="198" s="1"/>
  <c r="K57" i="198"/>
  <c r="N57" i="198" s="1"/>
  <c r="K58" i="198"/>
  <c r="N58" i="198" s="1"/>
  <c r="K59" i="198"/>
  <c r="N59" i="198" s="1"/>
  <c r="N14" i="131"/>
  <c r="M14" i="131" s="1"/>
  <c r="N19" i="131"/>
  <c r="M19" i="131" s="1"/>
  <c r="N26" i="131"/>
  <c r="M26" i="131" s="1"/>
  <c r="L12" i="131"/>
  <c r="L13" i="131"/>
  <c r="L14" i="131"/>
  <c r="L15" i="131"/>
  <c r="L16" i="131"/>
  <c r="L17" i="131"/>
  <c r="L18" i="131"/>
  <c r="L19" i="131"/>
  <c r="L20" i="131"/>
  <c r="L21" i="131"/>
  <c r="L22" i="131"/>
  <c r="L23" i="131"/>
  <c r="L24" i="131"/>
  <c r="L25" i="131"/>
  <c r="L26" i="131"/>
  <c r="L27" i="131"/>
  <c r="L28" i="131"/>
  <c r="L29" i="131"/>
  <c r="L30" i="131"/>
  <c r="K12" i="131"/>
  <c r="N12" i="131" s="1"/>
  <c r="M12" i="131" s="1"/>
  <c r="K13" i="131"/>
  <c r="N13" i="131" s="1"/>
  <c r="M13" i="131" s="1"/>
  <c r="K14" i="131"/>
  <c r="K15" i="131"/>
  <c r="N15" i="131" s="1"/>
  <c r="M15" i="131" s="1"/>
  <c r="K16" i="131"/>
  <c r="N16" i="131" s="1"/>
  <c r="M16" i="131" s="1"/>
  <c r="K17" i="131"/>
  <c r="N17" i="131" s="1"/>
  <c r="M17" i="131" s="1"/>
  <c r="K18" i="131"/>
  <c r="N18" i="131" s="1"/>
  <c r="M18" i="131" s="1"/>
  <c r="K19" i="131"/>
  <c r="K20" i="131"/>
  <c r="N20" i="131" s="1"/>
  <c r="M20" i="131" s="1"/>
  <c r="K21" i="131"/>
  <c r="N21" i="131" s="1"/>
  <c r="M21" i="131" s="1"/>
  <c r="K22" i="131"/>
  <c r="N22" i="131" s="1"/>
  <c r="M22" i="131" s="1"/>
  <c r="K23" i="131"/>
  <c r="N23" i="131" s="1"/>
  <c r="M23" i="131" s="1"/>
  <c r="K24" i="131"/>
  <c r="N24" i="131" s="1"/>
  <c r="M24" i="131" s="1"/>
  <c r="K25" i="131"/>
  <c r="N25" i="131" s="1"/>
  <c r="M25" i="131" s="1"/>
  <c r="K26" i="131"/>
  <c r="K27" i="131"/>
  <c r="N27" i="131" s="1"/>
  <c r="M27" i="131" s="1"/>
  <c r="K28" i="131"/>
  <c r="N28" i="131" s="1"/>
  <c r="M28" i="131" s="1"/>
  <c r="K29" i="131"/>
  <c r="N29" i="131" s="1"/>
  <c r="M29" i="131" s="1"/>
  <c r="K30" i="131"/>
  <c r="N30" i="131" s="1"/>
  <c r="M30" i="131" s="1"/>
  <c r="N16" i="195"/>
  <c r="M16" i="195" s="1"/>
  <c r="L12" i="195"/>
  <c r="L13" i="195"/>
  <c r="L14" i="195"/>
  <c r="L15" i="195"/>
  <c r="L16" i="195"/>
  <c r="L17" i="195"/>
  <c r="L18" i="195"/>
  <c r="L19" i="195"/>
  <c r="L20" i="195"/>
  <c r="L21" i="195"/>
  <c r="L22" i="195"/>
  <c r="L23" i="195"/>
  <c r="K21" i="195"/>
  <c r="N21" i="195" s="1"/>
  <c r="M21" i="195" s="1"/>
  <c r="K22" i="195"/>
  <c r="N22" i="195" s="1"/>
  <c r="M22" i="195" s="1"/>
  <c r="K23" i="195"/>
  <c r="N23" i="195" s="1"/>
  <c r="M23" i="195" s="1"/>
  <c r="K12" i="195"/>
  <c r="N12" i="195" s="1"/>
  <c r="M12" i="195" s="1"/>
  <c r="K13" i="195"/>
  <c r="N13" i="195" s="1"/>
  <c r="M13" i="195" s="1"/>
  <c r="K14" i="195"/>
  <c r="N14" i="195" s="1"/>
  <c r="M14" i="195" s="1"/>
  <c r="K15" i="195"/>
  <c r="N15" i="195" s="1"/>
  <c r="M15" i="195" s="1"/>
  <c r="K16" i="195"/>
  <c r="K17" i="195"/>
  <c r="N17" i="195" s="1"/>
  <c r="M17" i="195" s="1"/>
  <c r="K18" i="195"/>
  <c r="N18" i="195" s="1"/>
  <c r="M18" i="195" s="1"/>
  <c r="K19" i="195"/>
  <c r="N19" i="195" s="1"/>
  <c r="M19" i="195" s="1"/>
  <c r="N18" i="192"/>
  <c r="M18" i="192" s="1"/>
  <c r="L12" i="192"/>
  <c r="L13" i="192"/>
  <c r="L14" i="192"/>
  <c r="L15" i="192"/>
  <c r="L16" i="192"/>
  <c r="L17" i="192"/>
  <c r="L18" i="192"/>
  <c r="L19" i="192"/>
  <c r="L20" i="192"/>
  <c r="L21" i="192"/>
  <c r="L22" i="192"/>
  <c r="L23" i="192"/>
  <c r="L24" i="192"/>
  <c r="L25" i="192"/>
  <c r="L26" i="192"/>
  <c r="K12" i="192"/>
  <c r="N12" i="192" s="1"/>
  <c r="M12" i="192" s="1"/>
  <c r="K13" i="192"/>
  <c r="N13" i="192" s="1"/>
  <c r="M13" i="192" s="1"/>
  <c r="K14" i="192"/>
  <c r="N14" i="192" s="1"/>
  <c r="M14" i="192" s="1"/>
  <c r="K15" i="192"/>
  <c r="N15" i="192" s="1"/>
  <c r="M15" i="192" s="1"/>
  <c r="K16" i="192"/>
  <c r="N16" i="192" s="1"/>
  <c r="M16" i="192" s="1"/>
  <c r="K17" i="192"/>
  <c r="N17" i="192" s="1"/>
  <c r="M17" i="192" s="1"/>
  <c r="K18" i="192"/>
  <c r="K19" i="192"/>
  <c r="N19" i="192" s="1"/>
  <c r="M19" i="192" s="1"/>
  <c r="K20" i="192"/>
  <c r="N20" i="192" s="1"/>
  <c r="M20" i="192" s="1"/>
  <c r="K21" i="192"/>
  <c r="N21" i="192" s="1"/>
  <c r="M21" i="192" s="1"/>
  <c r="K22" i="192"/>
  <c r="N22" i="192" s="1"/>
  <c r="M22" i="192" s="1"/>
  <c r="K23" i="192"/>
  <c r="N23" i="192" s="1"/>
  <c r="M23" i="192" s="1"/>
  <c r="K24" i="192"/>
  <c r="N24" i="192" s="1"/>
  <c r="M24" i="192" s="1"/>
  <c r="K25" i="192"/>
  <c r="N25" i="192" s="1"/>
  <c r="M25" i="192" s="1"/>
  <c r="K26" i="192"/>
  <c r="N26" i="192" s="1"/>
  <c r="M26" i="192" s="1"/>
  <c r="N17" i="109"/>
  <c r="M17" i="109" s="1"/>
  <c r="N29" i="109"/>
  <c r="M29" i="109" s="1"/>
  <c r="L12" i="109"/>
  <c r="L13" i="109"/>
  <c r="L14" i="109"/>
  <c r="L15" i="109"/>
  <c r="L16" i="109"/>
  <c r="L17" i="109"/>
  <c r="L18" i="109"/>
  <c r="L19" i="109"/>
  <c r="L20" i="109"/>
  <c r="L21" i="109"/>
  <c r="L22" i="109"/>
  <c r="L23" i="109"/>
  <c r="L24" i="109"/>
  <c r="L25" i="109"/>
  <c r="L26" i="109"/>
  <c r="L27" i="109"/>
  <c r="L28" i="109"/>
  <c r="L29" i="109"/>
  <c r="L30" i="109"/>
  <c r="L31" i="109"/>
  <c r="K12" i="109"/>
  <c r="N12" i="109" s="1"/>
  <c r="M12" i="109" s="1"/>
  <c r="K13" i="109"/>
  <c r="N13" i="109" s="1"/>
  <c r="M13" i="109" s="1"/>
  <c r="K14" i="109"/>
  <c r="N14" i="109" s="1"/>
  <c r="M14" i="109" s="1"/>
  <c r="K15" i="109"/>
  <c r="N15" i="109" s="1"/>
  <c r="M15" i="109" s="1"/>
  <c r="K16" i="109"/>
  <c r="N16" i="109" s="1"/>
  <c r="M16" i="109" s="1"/>
  <c r="K17" i="109"/>
  <c r="K18" i="109"/>
  <c r="N18" i="109" s="1"/>
  <c r="M18" i="109" s="1"/>
  <c r="K19" i="109"/>
  <c r="N19" i="109" s="1"/>
  <c r="M19" i="109" s="1"/>
  <c r="K20" i="109"/>
  <c r="N20" i="109" s="1"/>
  <c r="M20" i="109" s="1"/>
  <c r="K21" i="109"/>
  <c r="N21" i="109" s="1"/>
  <c r="M21" i="109" s="1"/>
  <c r="K22" i="109"/>
  <c r="N22" i="109" s="1"/>
  <c r="M22" i="109" s="1"/>
  <c r="K23" i="109"/>
  <c r="N23" i="109" s="1"/>
  <c r="M23" i="109" s="1"/>
  <c r="K24" i="109"/>
  <c r="N24" i="109" s="1"/>
  <c r="M24" i="109" s="1"/>
  <c r="K25" i="109"/>
  <c r="N25" i="109" s="1"/>
  <c r="M25" i="109" s="1"/>
  <c r="K26" i="109"/>
  <c r="N26" i="109" s="1"/>
  <c r="M26" i="109" s="1"/>
  <c r="K27" i="109"/>
  <c r="N27" i="109" s="1"/>
  <c r="M27" i="109" s="1"/>
  <c r="K28" i="109"/>
  <c r="N28" i="109" s="1"/>
  <c r="M28" i="109" s="1"/>
  <c r="K29" i="109"/>
  <c r="K30" i="109"/>
  <c r="N30" i="109" s="1"/>
  <c r="M30" i="109" s="1"/>
  <c r="K31" i="109"/>
  <c r="N31" i="109" s="1"/>
  <c r="M31" i="109" s="1"/>
  <c r="K12" i="196"/>
  <c r="N12" i="196" s="1"/>
  <c r="M12" i="196" s="1"/>
  <c r="K13" i="196"/>
  <c r="N13" i="196" s="1"/>
  <c r="M13" i="196" s="1"/>
  <c r="K14" i="196"/>
  <c r="N14" i="196" s="1"/>
  <c r="K15" i="196"/>
  <c r="N15" i="196" s="1"/>
  <c r="M15" i="196" s="1"/>
  <c r="K16" i="196"/>
  <c r="N16" i="196" s="1"/>
  <c r="M16" i="196" s="1"/>
  <c r="K17" i="196"/>
  <c r="N17" i="196" s="1"/>
  <c r="M17" i="196" s="1"/>
  <c r="K18" i="196"/>
  <c r="N18" i="196" s="1"/>
  <c r="M18" i="196" s="1"/>
  <c r="K19" i="196"/>
  <c r="N19" i="196" s="1"/>
  <c r="M19" i="196" s="1"/>
  <c r="K20" i="196"/>
  <c r="K21" i="196"/>
  <c r="K22" i="196"/>
  <c r="N22" i="196" s="1"/>
  <c r="K23" i="196"/>
  <c r="N23" i="196" s="1"/>
  <c r="K24" i="196"/>
  <c r="N24" i="196" s="1"/>
  <c r="M24" i="196" s="1"/>
  <c r="K25" i="196"/>
  <c r="N25" i="196" s="1"/>
  <c r="M25" i="196" s="1"/>
  <c r="N12" i="107"/>
  <c r="N13" i="107"/>
  <c r="L12" i="107"/>
  <c r="L13" i="107"/>
  <c r="K12" i="107"/>
  <c r="K13" i="107"/>
  <c r="L12" i="144"/>
  <c r="K12" i="144"/>
  <c r="N12" i="144" s="1"/>
  <c r="M12" i="144" s="1"/>
  <c r="L12" i="153"/>
  <c r="L13" i="153"/>
  <c r="K12" i="153"/>
  <c r="N12" i="153" s="1"/>
  <c r="M12" i="153" s="1"/>
  <c r="K13" i="153"/>
  <c r="N13" i="153" s="1"/>
  <c r="M13" i="153" s="1"/>
  <c r="N13" i="202"/>
  <c r="M13" i="202" s="1"/>
  <c r="N15" i="202"/>
  <c r="M15" i="202" s="1"/>
  <c r="L12" i="202"/>
  <c r="L13" i="202"/>
  <c r="L14" i="202"/>
  <c r="L15" i="202"/>
  <c r="L16" i="202"/>
  <c r="K12" i="202"/>
  <c r="N12" i="202" s="1"/>
  <c r="M12" i="202" s="1"/>
  <c r="K13" i="202"/>
  <c r="K14" i="202"/>
  <c r="N14" i="202" s="1"/>
  <c r="M14" i="202" s="1"/>
  <c r="K15" i="202"/>
  <c r="K16" i="202"/>
  <c r="N16" i="202" s="1"/>
  <c r="M16" i="202" s="1"/>
  <c r="N12" i="147"/>
  <c r="N14" i="147"/>
  <c r="M14" i="147" s="1"/>
  <c r="N15" i="147"/>
  <c r="M15" i="147" s="1"/>
  <c r="N18" i="147"/>
  <c r="N20" i="147"/>
  <c r="N21" i="147"/>
  <c r="M21" i="147" s="1"/>
  <c r="N24" i="147"/>
  <c r="N25" i="147"/>
  <c r="M25" i="147" s="1"/>
  <c r="M20" i="147"/>
  <c r="L12" i="147"/>
  <c r="M12" i="147" s="1"/>
  <c r="L13" i="147"/>
  <c r="L14" i="147"/>
  <c r="L15" i="147"/>
  <c r="L16" i="147"/>
  <c r="L17" i="147"/>
  <c r="L18" i="147"/>
  <c r="L19" i="147"/>
  <c r="L20" i="147"/>
  <c r="L21" i="147"/>
  <c r="L22" i="147"/>
  <c r="L23" i="147"/>
  <c r="L24" i="147"/>
  <c r="L25" i="147"/>
  <c r="K12" i="147"/>
  <c r="K13" i="147"/>
  <c r="N13" i="147" s="1"/>
  <c r="M13" i="147" s="1"/>
  <c r="K14" i="147"/>
  <c r="K15" i="147"/>
  <c r="K16" i="147"/>
  <c r="N16" i="147" s="1"/>
  <c r="M16" i="147" s="1"/>
  <c r="K17" i="147"/>
  <c r="N17" i="147" s="1"/>
  <c r="M17" i="147" s="1"/>
  <c r="K18" i="147"/>
  <c r="K19" i="147"/>
  <c r="N19" i="147" s="1"/>
  <c r="M19" i="147" s="1"/>
  <c r="K20" i="147"/>
  <c r="K21" i="147"/>
  <c r="K22" i="147"/>
  <c r="N22" i="147" s="1"/>
  <c r="M22" i="147" s="1"/>
  <c r="K23" i="147"/>
  <c r="N23" i="147" s="1"/>
  <c r="M23" i="147" s="1"/>
  <c r="K24" i="147"/>
  <c r="K25" i="147"/>
  <c r="N18" i="151"/>
  <c r="M18" i="151" s="1"/>
  <c r="N30" i="151"/>
  <c r="M30" i="151" s="1"/>
  <c r="N42" i="151"/>
  <c r="M42" i="151" s="1"/>
  <c r="L12" i="151"/>
  <c r="L13" i="151"/>
  <c r="L14" i="151"/>
  <c r="L15" i="151"/>
  <c r="L16" i="151"/>
  <c r="L17" i="151"/>
  <c r="L18" i="151"/>
  <c r="L19" i="151"/>
  <c r="L20" i="151"/>
  <c r="L21" i="151"/>
  <c r="L22" i="151"/>
  <c r="L23" i="151"/>
  <c r="L24" i="151"/>
  <c r="L25" i="151"/>
  <c r="L26" i="151"/>
  <c r="L27" i="151"/>
  <c r="L28" i="151"/>
  <c r="L29" i="151"/>
  <c r="L30" i="151"/>
  <c r="L31" i="151"/>
  <c r="L32" i="151"/>
  <c r="L33" i="151"/>
  <c r="L34" i="151"/>
  <c r="L35" i="151"/>
  <c r="L36" i="151"/>
  <c r="L37" i="151"/>
  <c r="L38" i="151"/>
  <c r="L39" i="151"/>
  <c r="L40" i="151"/>
  <c r="L41" i="151"/>
  <c r="L42" i="151"/>
  <c r="L43" i="151"/>
  <c r="L44" i="151"/>
  <c r="L45" i="151"/>
  <c r="L46" i="151"/>
  <c r="L47" i="151"/>
  <c r="K12" i="151"/>
  <c r="N12" i="151" s="1"/>
  <c r="M12" i="151" s="1"/>
  <c r="K13" i="151"/>
  <c r="N13" i="151" s="1"/>
  <c r="M13" i="151" s="1"/>
  <c r="K14" i="151"/>
  <c r="N14" i="151" s="1"/>
  <c r="M14" i="151" s="1"/>
  <c r="K15" i="151"/>
  <c r="N15" i="151" s="1"/>
  <c r="M15" i="151" s="1"/>
  <c r="K16" i="151"/>
  <c r="N16" i="151" s="1"/>
  <c r="M16" i="151" s="1"/>
  <c r="K17" i="151"/>
  <c r="N17" i="151" s="1"/>
  <c r="M17" i="151" s="1"/>
  <c r="K18" i="151"/>
  <c r="K19" i="151"/>
  <c r="N19" i="151" s="1"/>
  <c r="M19" i="151" s="1"/>
  <c r="K20" i="151"/>
  <c r="N20" i="151" s="1"/>
  <c r="M20" i="151" s="1"/>
  <c r="K21" i="151"/>
  <c r="N21" i="151" s="1"/>
  <c r="M21" i="151" s="1"/>
  <c r="K22" i="151"/>
  <c r="N22" i="151" s="1"/>
  <c r="M22" i="151" s="1"/>
  <c r="K23" i="151"/>
  <c r="N23" i="151" s="1"/>
  <c r="M23" i="151" s="1"/>
  <c r="K24" i="151"/>
  <c r="N24" i="151" s="1"/>
  <c r="M24" i="151" s="1"/>
  <c r="K25" i="151"/>
  <c r="N25" i="151" s="1"/>
  <c r="M25" i="151" s="1"/>
  <c r="K26" i="151"/>
  <c r="N26" i="151" s="1"/>
  <c r="M26" i="151" s="1"/>
  <c r="K27" i="151"/>
  <c r="N27" i="151" s="1"/>
  <c r="M27" i="151" s="1"/>
  <c r="K28" i="151"/>
  <c r="N28" i="151" s="1"/>
  <c r="M28" i="151" s="1"/>
  <c r="K29" i="151"/>
  <c r="N29" i="151" s="1"/>
  <c r="M29" i="151" s="1"/>
  <c r="K30" i="151"/>
  <c r="K31" i="151"/>
  <c r="N31" i="151" s="1"/>
  <c r="M31" i="151" s="1"/>
  <c r="K32" i="151"/>
  <c r="N32" i="151" s="1"/>
  <c r="M32" i="151" s="1"/>
  <c r="K33" i="151"/>
  <c r="N33" i="151" s="1"/>
  <c r="M33" i="151" s="1"/>
  <c r="K34" i="151"/>
  <c r="N34" i="151" s="1"/>
  <c r="M34" i="151" s="1"/>
  <c r="K35" i="151"/>
  <c r="N35" i="151" s="1"/>
  <c r="M35" i="151" s="1"/>
  <c r="K36" i="151"/>
  <c r="N36" i="151" s="1"/>
  <c r="M36" i="151" s="1"/>
  <c r="K37" i="151"/>
  <c r="N37" i="151" s="1"/>
  <c r="M37" i="151" s="1"/>
  <c r="K38" i="151"/>
  <c r="N38" i="151" s="1"/>
  <c r="M38" i="151" s="1"/>
  <c r="K39" i="151"/>
  <c r="N39" i="151" s="1"/>
  <c r="M39" i="151" s="1"/>
  <c r="K40" i="151"/>
  <c r="N40" i="151" s="1"/>
  <c r="M40" i="151" s="1"/>
  <c r="K41" i="151"/>
  <c r="N41" i="151" s="1"/>
  <c r="M41" i="151" s="1"/>
  <c r="K42" i="151"/>
  <c r="K43" i="151"/>
  <c r="N43" i="151" s="1"/>
  <c r="M43" i="151" s="1"/>
  <c r="K44" i="151"/>
  <c r="N44" i="151" s="1"/>
  <c r="M44" i="151" s="1"/>
  <c r="K45" i="151"/>
  <c r="N45" i="151" s="1"/>
  <c r="M45" i="151" s="1"/>
  <c r="K46" i="151"/>
  <c r="N46" i="151" s="1"/>
  <c r="M46" i="151" s="1"/>
  <c r="K47" i="151"/>
  <c r="N47" i="151" s="1"/>
  <c r="M47" i="151" s="1"/>
  <c r="N14" i="145"/>
  <c r="M14" i="145" s="1"/>
  <c r="L12" i="145"/>
  <c r="L13" i="145"/>
  <c r="L14" i="145"/>
  <c r="L15" i="145"/>
  <c r="K12" i="145"/>
  <c r="N12" i="145" s="1"/>
  <c r="M12" i="145" s="1"/>
  <c r="K13" i="145"/>
  <c r="N13" i="145" s="1"/>
  <c r="M13" i="145" s="1"/>
  <c r="K14" i="145"/>
  <c r="K15" i="145"/>
  <c r="N15" i="145" s="1"/>
  <c r="M15" i="145" s="1"/>
  <c r="L12" i="172"/>
  <c r="L13" i="172"/>
  <c r="L14" i="172"/>
  <c r="L15" i="172"/>
  <c r="L16" i="172"/>
  <c r="L17" i="172"/>
  <c r="K12" i="172"/>
  <c r="N12" i="172" s="1"/>
  <c r="M12" i="172" s="1"/>
  <c r="K13" i="172"/>
  <c r="N13" i="172" s="1"/>
  <c r="M13" i="172" s="1"/>
  <c r="K14" i="172"/>
  <c r="N14" i="172" s="1"/>
  <c r="M14" i="172" s="1"/>
  <c r="K15" i="172"/>
  <c r="N15" i="172" s="1"/>
  <c r="M15" i="172" s="1"/>
  <c r="K16" i="172"/>
  <c r="N16" i="172" s="1"/>
  <c r="M16" i="172" s="1"/>
  <c r="K17" i="172"/>
  <c r="N17" i="172" s="1"/>
  <c r="M17" i="172" s="1"/>
  <c r="L12" i="181"/>
  <c r="L13" i="181"/>
  <c r="L14" i="181"/>
  <c r="L15" i="181"/>
  <c r="L16" i="181"/>
  <c r="L17" i="181"/>
  <c r="K12" i="181"/>
  <c r="N12" i="181" s="1"/>
  <c r="M12" i="181" s="1"/>
  <c r="K13" i="181"/>
  <c r="N13" i="181" s="1"/>
  <c r="M13" i="181" s="1"/>
  <c r="K14" i="181"/>
  <c r="N14" i="181" s="1"/>
  <c r="M14" i="181" s="1"/>
  <c r="K15" i="181"/>
  <c r="N15" i="181" s="1"/>
  <c r="M15" i="181" s="1"/>
  <c r="K16" i="181"/>
  <c r="N16" i="181" s="1"/>
  <c r="M16" i="181" s="1"/>
  <c r="K17" i="181"/>
  <c r="N17" i="181" s="1"/>
  <c r="M17" i="181" s="1"/>
  <c r="M18" i="194"/>
  <c r="L10" i="203"/>
  <c r="L11" i="203"/>
  <c r="L12" i="203"/>
  <c r="L13" i="203"/>
  <c r="L14" i="203"/>
  <c r="L15" i="203"/>
  <c r="L16" i="203"/>
  <c r="L17" i="203"/>
  <c r="L18" i="203"/>
  <c r="L19" i="203"/>
  <c r="L20" i="203"/>
  <c r="L21" i="203"/>
  <c r="L22" i="203"/>
  <c r="K10" i="203"/>
  <c r="N10" i="203" s="1"/>
  <c r="K11" i="203"/>
  <c r="N11" i="203" s="1"/>
  <c r="K12" i="203"/>
  <c r="N12" i="203" s="1"/>
  <c r="M12" i="203" s="1"/>
  <c r="K13" i="203"/>
  <c r="N13" i="203" s="1"/>
  <c r="K14" i="203"/>
  <c r="N14" i="203" s="1"/>
  <c r="K15" i="203"/>
  <c r="N15" i="203" s="1"/>
  <c r="M15" i="203" s="1"/>
  <c r="K16" i="203"/>
  <c r="N16" i="203" s="1"/>
  <c r="M16" i="203" s="1"/>
  <c r="K17" i="203"/>
  <c r="N17" i="203" s="1"/>
  <c r="M17" i="203" s="1"/>
  <c r="K18" i="203"/>
  <c r="N18" i="203" s="1"/>
  <c r="M18" i="203" s="1"/>
  <c r="K19" i="203"/>
  <c r="N19" i="203" s="1"/>
  <c r="K20" i="203"/>
  <c r="N20" i="203" s="1"/>
  <c r="M20" i="203" s="1"/>
  <c r="K21" i="203"/>
  <c r="N21" i="203" s="1"/>
  <c r="K22" i="203"/>
  <c r="N22" i="203" s="1"/>
  <c r="K23" i="203"/>
  <c r="N23" i="203" s="1"/>
  <c r="L12" i="127"/>
  <c r="K12" i="127"/>
  <c r="N12" i="127" s="1"/>
  <c r="L12" i="180"/>
  <c r="L13" i="180"/>
  <c r="L14" i="180"/>
  <c r="L15" i="180"/>
  <c r="K12" i="180"/>
  <c r="N12" i="180" s="1"/>
  <c r="M12" i="180" s="1"/>
  <c r="K13" i="180"/>
  <c r="N13" i="180" s="1"/>
  <c r="M13" i="180" s="1"/>
  <c r="K14" i="180"/>
  <c r="N14" i="180" s="1"/>
  <c r="M14" i="180" s="1"/>
  <c r="K15" i="180"/>
  <c r="N15" i="180" s="1"/>
  <c r="M15" i="180" s="1"/>
  <c r="L12" i="214"/>
  <c r="L13" i="214"/>
  <c r="L14" i="214"/>
  <c r="K12" i="214"/>
  <c r="N12" i="214" s="1"/>
  <c r="M12" i="214" s="1"/>
  <c r="K13" i="214"/>
  <c r="N13" i="214" s="1"/>
  <c r="M13" i="214" s="1"/>
  <c r="K14" i="214"/>
  <c r="N14" i="214" s="1"/>
  <c r="M14" i="214" s="1"/>
  <c r="M11" i="179"/>
  <c r="L11" i="179"/>
  <c r="O11" i="179" s="1"/>
  <c r="N11" i="179" s="1"/>
  <c r="K22" i="133"/>
  <c r="N22" i="133" s="1"/>
  <c r="M22" i="133" s="1"/>
  <c r="L22" i="133"/>
  <c r="K23" i="133"/>
  <c r="N23" i="133" s="1"/>
  <c r="L23" i="133"/>
  <c r="K81" i="133"/>
  <c r="N81" i="133" s="1"/>
  <c r="L81" i="133"/>
  <c r="K82" i="133"/>
  <c r="N82" i="133" s="1"/>
  <c r="L82" i="133"/>
  <c r="K24" i="133"/>
  <c r="N24" i="133" s="1"/>
  <c r="L24" i="133"/>
  <c r="K56" i="133"/>
  <c r="N56" i="133" s="1"/>
  <c r="L56" i="133"/>
  <c r="K57" i="133"/>
  <c r="N57" i="133" s="1"/>
  <c r="L57" i="133"/>
  <c r="K99" i="133"/>
  <c r="N99" i="133" s="1"/>
  <c r="L99" i="133"/>
  <c r="K11" i="198"/>
  <c r="N11" i="198" s="1"/>
  <c r="N60" i="198" s="1"/>
  <c r="L11" i="198"/>
  <c r="L60" i="198" s="1"/>
  <c r="L11" i="215"/>
  <c r="L12" i="215" s="1"/>
  <c r="K11" i="215"/>
  <c r="N11" i="215" s="1"/>
  <c r="M11" i="215" s="1"/>
  <c r="K20" i="195"/>
  <c r="N20" i="195" s="1"/>
  <c r="M20" i="195" s="1"/>
  <c r="L11" i="214"/>
  <c r="L15" i="214" s="1"/>
  <c r="K11" i="214"/>
  <c r="N11" i="214" s="1"/>
  <c r="N15" i="214" s="1"/>
  <c r="M21" i="203" l="1"/>
  <c r="M19" i="203"/>
  <c r="M14" i="203"/>
  <c r="M13" i="203"/>
  <c r="M11" i="203"/>
  <c r="M22" i="203"/>
  <c r="M10" i="203"/>
  <c r="M14" i="194"/>
  <c r="M24" i="147"/>
  <c r="M18" i="147"/>
  <c r="M51" i="198"/>
  <c r="M37" i="198"/>
  <c r="M25" i="198"/>
  <c r="M13" i="198"/>
  <c r="M50" i="198"/>
  <c r="M36" i="198"/>
  <c r="M24" i="198"/>
  <c r="M12" i="198"/>
  <c r="M59" i="198"/>
  <c r="M45" i="198"/>
  <c r="M33" i="198"/>
  <c r="M21" i="198"/>
  <c r="M58" i="198"/>
  <c r="M44" i="198"/>
  <c r="M32" i="198"/>
  <c r="M20" i="198"/>
  <c r="J19" i="183"/>
  <c r="K16" i="183"/>
  <c r="J16" i="183" s="1"/>
  <c r="K24" i="183"/>
  <c r="J24" i="183" s="1"/>
  <c r="J21" i="183"/>
  <c r="M23" i="196"/>
  <c r="M22" i="196"/>
  <c r="M14" i="196"/>
  <c r="M49" i="198"/>
  <c r="M35" i="198"/>
  <c r="M23" i="198"/>
  <c r="M57" i="198"/>
  <c r="M43" i="198"/>
  <c r="M31" i="198"/>
  <c r="M19" i="198"/>
  <c r="M56" i="198"/>
  <c r="M42" i="198"/>
  <c r="M30" i="198"/>
  <c r="M18" i="198"/>
  <c r="M11" i="198"/>
  <c r="M41" i="198"/>
  <c r="M54" i="198"/>
  <c r="M40" i="198"/>
  <c r="M28" i="198"/>
  <c r="M16" i="198"/>
  <c r="M53" i="198"/>
  <c r="M39" i="198"/>
  <c r="M27" i="198"/>
  <c r="M15" i="198"/>
  <c r="M55" i="198"/>
  <c r="M52" i="198"/>
  <c r="M38" i="198"/>
  <c r="M26" i="198"/>
  <c r="M14" i="198"/>
  <c r="M17" i="198"/>
  <c r="M29" i="198"/>
  <c r="M47" i="198"/>
  <c r="M46" i="198"/>
  <c r="M22" i="194"/>
  <c r="M23" i="194"/>
  <c r="J13" i="183"/>
  <c r="J17" i="183"/>
  <c r="J15" i="183"/>
  <c r="J23" i="183"/>
  <c r="J14" i="183"/>
  <c r="J12" i="183"/>
  <c r="M12" i="127"/>
  <c r="M57" i="133"/>
  <c r="M23" i="133"/>
  <c r="M81" i="133"/>
  <c r="M56" i="133"/>
  <c r="M82" i="133"/>
  <c r="M24" i="133"/>
  <c r="M99" i="133"/>
  <c r="N12" i="215"/>
  <c r="M11" i="214"/>
  <c r="L11" i="194" l="1"/>
  <c r="L25" i="194" s="1"/>
  <c r="K11" i="194"/>
  <c r="N11" i="194" s="1"/>
  <c r="N25" i="194" s="1"/>
  <c r="L11" i="133"/>
  <c r="L12" i="133"/>
  <c r="L13" i="133"/>
  <c r="L14" i="133"/>
  <c r="L15" i="133"/>
  <c r="L16" i="133"/>
  <c r="L17" i="133"/>
  <c r="L18" i="133"/>
  <c r="L19" i="133"/>
  <c r="L20" i="133"/>
  <c r="L21" i="133"/>
  <c r="L25" i="133"/>
  <c r="L26" i="133"/>
  <c r="L27" i="133"/>
  <c r="L28" i="133"/>
  <c r="L29" i="133"/>
  <c r="L30" i="133"/>
  <c r="L31" i="133"/>
  <c r="L32" i="133"/>
  <c r="L33" i="133"/>
  <c r="L34" i="133"/>
  <c r="L35" i="133"/>
  <c r="L36" i="133"/>
  <c r="L37" i="133"/>
  <c r="L38" i="133"/>
  <c r="L39" i="133"/>
  <c r="L40" i="133"/>
  <c r="L41" i="133"/>
  <c r="L42" i="133"/>
  <c r="L43" i="133"/>
  <c r="L44" i="133"/>
  <c r="L45" i="133"/>
  <c r="L46" i="133"/>
  <c r="L47" i="133"/>
  <c r="L48" i="133"/>
  <c r="L49" i="133"/>
  <c r="L50" i="133"/>
  <c r="L51" i="133"/>
  <c r="L52" i="133"/>
  <c r="L53" i="133"/>
  <c r="L54" i="133"/>
  <c r="L55" i="133"/>
  <c r="L58" i="133"/>
  <c r="L59" i="133"/>
  <c r="L60" i="133"/>
  <c r="L61" i="133"/>
  <c r="L62" i="133"/>
  <c r="L63" i="133"/>
  <c r="L64" i="133"/>
  <c r="L65" i="133"/>
  <c r="L66" i="133"/>
  <c r="L67" i="133"/>
  <c r="L68" i="133"/>
  <c r="L69" i="133"/>
  <c r="L70" i="133"/>
  <c r="L71" i="133"/>
  <c r="L72" i="133"/>
  <c r="L73" i="133"/>
  <c r="L74" i="133"/>
  <c r="L75" i="133"/>
  <c r="L76" i="133"/>
  <c r="L77" i="133"/>
  <c r="L79" i="133"/>
  <c r="L80" i="133"/>
  <c r="L83" i="133"/>
  <c r="L84" i="133"/>
  <c r="L85" i="133"/>
  <c r="L86" i="133"/>
  <c r="L87" i="133"/>
  <c r="L88" i="133"/>
  <c r="L89" i="133"/>
  <c r="L90" i="133"/>
  <c r="L91" i="133"/>
  <c r="L92" i="133"/>
  <c r="L93" i="133"/>
  <c r="L94" i="133"/>
  <c r="L95" i="133"/>
  <c r="L96" i="133"/>
  <c r="L97" i="133"/>
  <c r="L98" i="133"/>
  <c r="L100" i="133"/>
  <c r="L101" i="133"/>
  <c r="L102" i="133"/>
  <c r="L103" i="133"/>
  <c r="L104" i="133"/>
  <c r="L105" i="133"/>
  <c r="L106" i="133"/>
  <c r="L107" i="133"/>
  <c r="L108" i="133"/>
  <c r="K11" i="133"/>
  <c r="N11" i="133" s="1"/>
  <c r="K12" i="133"/>
  <c r="N12" i="133" s="1"/>
  <c r="K13" i="133"/>
  <c r="N13" i="133" s="1"/>
  <c r="K14" i="133"/>
  <c r="N14" i="133" s="1"/>
  <c r="K15" i="133"/>
  <c r="N15" i="133" s="1"/>
  <c r="K16" i="133"/>
  <c r="N16" i="133" s="1"/>
  <c r="K17" i="133"/>
  <c r="N17" i="133" s="1"/>
  <c r="K18" i="133"/>
  <c r="N18" i="133" s="1"/>
  <c r="K19" i="133"/>
  <c r="N19" i="133" s="1"/>
  <c r="K20" i="133"/>
  <c r="N20" i="133" s="1"/>
  <c r="K21" i="133"/>
  <c r="N21" i="133" s="1"/>
  <c r="K25" i="133"/>
  <c r="N25" i="133" s="1"/>
  <c r="K26" i="133"/>
  <c r="N26" i="133" s="1"/>
  <c r="K27" i="133"/>
  <c r="N27" i="133" s="1"/>
  <c r="K28" i="133"/>
  <c r="N28" i="133" s="1"/>
  <c r="K29" i="133"/>
  <c r="N29" i="133" s="1"/>
  <c r="K30" i="133"/>
  <c r="N30" i="133" s="1"/>
  <c r="K31" i="133"/>
  <c r="N31" i="133" s="1"/>
  <c r="K32" i="133"/>
  <c r="N32" i="133" s="1"/>
  <c r="K33" i="133"/>
  <c r="N33" i="133" s="1"/>
  <c r="K34" i="133"/>
  <c r="N34" i="133" s="1"/>
  <c r="K35" i="133"/>
  <c r="N35" i="133" s="1"/>
  <c r="K36" i="133"/>
  <c r="N36" i="133" s="1"/>
  <c r="K37" i="133"/>
  <c r="N37" i="133" s="1"/>
  <c r="K38" i="133"/>
  <c r="N38" i="133" s="1"/>
  <c r="K39" i="133"/>
  <c r="N39" i="133" s="1"/>
  <c r="K40" i="133"/>
  <c r="N40" i="133" s="1"/>
  <c r="K41" i="133"/>
  <c r="N41" i="133" s="1"/>
  <c r="K42" i="133"/>
  <c r="N42" i="133" s="1"/>
  <c r="K43" i="133"/>
  <c r="N43" i="133" s="1"/>
  <c r="K44" i="133"/>
  <c r="N44" i="133" s="1"/>
  <c r="K45" i="133"/>
  <c r="N45" i="133" s="1"/>
  <c r="K46" i="133"/>
  <c r="N46" i="133" s="1"/>
  <c r="K47" i="133"/>
  <c r="N47" i="133" s="1"/>
  <c r="K48" i="133"/>
  <c r="N48" i="133" s="1"/>
  <c r="K49" i="133"/>
  <c r="N49" i="133" s="1"/>
  <c r="K50" i="133"/>
  <c r="N50" i="133" s="1"/>
  <c r="K51" i="133"/>
  <c r="N51" i="133" s="1"/>
  <c r="K52" i="133"/>
  <c r="N52" i="133" s="1"/>
  <c r="K53" i="133"/>
  <c r="N53" i="133" s="1"/>
  <c r="K54" i="133"/>
  <c r="N54" i="133" s="1"/>
  <c r="K55" i="133"/>
  <c r="N55" i="133" s="1"/>
  <c r="K58" i="133"/>
  <c r="N58" i="133" s="1"/>
  <c r="K59" i="133"/>
  <c r="N59" i="133" s="1"/>
  <c r="K60" i="133"/>
  <c r="N60" i="133" s="1"/>
  <c r="K61" i="133"/>
  <c r="N61" i="133" s="1"/>
  <c r="K62" i="133"/>
  <c r="N62" i="133" s="1"/>
  <c r="K63" i="133"/>
  <c r="N63" i="133" s="1"/>
  <c r="K64" i="133"/>
  <c r="N64" i="133" s="1"/>
  <c r="K65" i="133"/>
  <c r="N65" i="133" s="1"/>
  <c r="K66" i="133"/>
  <c r="N66" i="133" s="1"/>
  <c r="K67" i="133"/>
  <c r="N67" i="133" s="1"/>
  <c r="K68" i="133"/>
  <c r="N68" i="133" s="1"/>
  <c r="K69" i="133"/>
  <c r="N69" i="133" s="1"/>
  <c r="K70" i="133"/>
  <c r="N70" i="133" s="1"/>
  <c r="K71" i="133"/>
  <c r="N71" i="133" s="1"/>
  <c r="K72" i="133"/>
  <c r="N72" i="133" s="1"/>
  <c r="K73" i="133"/>
  <c r="N73" i="133" s="1"/>
  <c r="K74" i="133"/>
  <c r="N74" i="133" s="1"/>
  <c r="K75" i="133"/>
  <c r="N75" i="133" s="1"/>
  <c r="K76" i="133"/>
  <c r="N76" i="133" s="1"/>
  <c r="K77" i="133"/>
  <c r="N77" i="133" s="1"/>
  <c r="K78" i="133"/>
  <c r="N78" i="133" s="1"/>
  <c r="K79" i="133"/>
  <c r="N79" i="133" s="1"/>
  <c r="K80" i="133"/>
  <c r="N80" i="133" s="1"/>
  <c r="K83" i="133"/>
  <c r="N83" i="133" s="1"/>
  <c r="K84" i="133"/>
  <c r="N84" i="133" s="1"/>
  <c r="K85" i="133"/>
  <c r="N85" i="133" s="1"/>
  <c r="K86" i="133"/>
  <c r="N86" i="133" s="1"/>
  <c r="K87" i="133"/>
  <c r="N87" i="133" s="1"/>
  <c r="K88" i="133"/>
  <c r="N88" i="133" s="1"/>
  <c r="K89" i="133"/>
  <c r="N89" i="133" s="1"/>
  <c r="K90" i="133"/>
  <c r="N90" i="133" s="1"/>
  <c r="K91" i="133"/>
  <c r="N91" i="133" s="1"/>
  <c r="K92" i="133"/>
  <c r="N92" i="133" s="1"/>
  <c r="K93" i="133"/>
  <c r="N93" i="133" s="1"/>
  <c r="K94" i="133"/>
  <c r="N94" i="133" s="1"/>
  <c r="K95" i="133"/>
  <c r="N95" i="133" s="1"/>
  <c r="K96" i="133"/>
  <c r="N96" i="133" s="1"/>
  <c r="K97" i="133"/>
  <c r="N97" i="133" s="1"/>
  <c r="K98" i="133"/>
  <c r="N98" i="133" s="1"/>
  <c r="K100" i="133"/>
  <c r="N100" i="133" s="1"/>
  <c r="K101" i="133"/>
  <c r="N101" i="133" s="1"/>
  <c r="K102" i="133"/>
  <c r="N102" i="133" s="1"/>
  <c r="K103" i="133"/>
  <c r="N103" i="133" s="1"/>
  <c r="K104" i="133"/>
  <c r="N104" i="133" s="1"/>
  <c r="K105" i="133"/>
  <c r="N105" i="133" s="1"/>
  <c r="K106" i="133"/>
  <c r="N106" i="133" s="1"/>
  <c r="K107" i="133"/>
  <c r="N107" i="133" s="1"/>
  <c r="K108" i="133"/>
  <c r="N108" i="133" s="1"/>
  <c r="L12" i="150"/>
  <c r="K12" i="150"/>
  <c r="N12" i="150" s="1"/>
  <c r="L12" i="148"/>
  <c r="K12" i="148"/>
  <c r="N12" i="148" s="1"/>
  <c r="L23" i="203"/>
  <c r="M23" i="203" s="1"/>
  <c r="K11" i="109"/>
  <c r="N11" i="109" s="1"/>
  <c r="N32" i="109" s="1"/>
  <c r="L11" i="109"/>
  <c r="L32" i="109" s="1"/>
  <c r="L11" i="138"/>
  <c r="L29" i="138" s="1"/>
  <c r="K11" i="138"/>
  <c r="N11" i="138" s="1"/>
  <c r="N29" i="138" s="1"/>
  <c r="K11" i="192"/>
  <c r="N11" i="192" s="1"/>
  <c r="N27" i="192" s="1"/>
  <c r="L11" i="192"/>
  <c r="L27" i="192" s="1"/>
  <c r="K11" i="195"/>
  <c r="N11" i="195" s="1"/>
  <c r="N24" i="195" s="1"/>
  <c r="L11" i="195"/>
  <c r="L24" i="195" s="1"/>
  <c r="M12" i="107"/>
  <c r="K11" i="196"/>
  <c r="N11" i="196" s="1"/>
  <c r="N26" i="196" s="1"/>
  <c r="L11" i="196"/>
  <c r="L26" i="196" s="1"/>
  <c r="K10" i="133"/>
  <c r="N10" i="133" s="1"/>
  <c r="L10" i="133"/>
  <c r="L9" i="203"/>
  <c r="L24" i="203" s="1"/>
  <c r="K9" i="203"/>
  <c r="N9" i="203" s="1"/>
  <c r="N24" i="203" s="1"/>
  <c r="K11" i="180"/>
  <c r="N11" i="180" s="1"/>
  <c r="N16" i="180" s="1"/>
  <c r="L11" i="180"/>
  <c r="L16" i="180" s="1"/>
  <c r="K11" i="205"/>
  <c r="N11" i="205" s="1"/>
  <c r="L11" i="205"/>
  <c r="L12" i="205" s="1"/>
  <c r="M11" i="194" l="1"/>
  <c r="M11" i="138"/>
  <c r="M104" i="133"/>
  <c r="M95" i="133"/>
  <c r="M87" i="133"/>
  <c r="M77" i="133"/>
  <c r="M69" i="133"/>
  <c r="M61" i="133"/>
  <c r="M51" i="133"/>
  <c r="M43" i="133"/>
  <c r="M35" i="133"/>
  <c r="M27" i="133"/>
  <c r="M16" i="133"/>
  <c r="M73" i="133"/>
  <c r="M107" i="133"/>
  <c r="M98" i="133"/>
  <c r="M90" i="133"/>
  <c r="M80" i="133"/>
  <c r="M72" i="133"/>
  <c r="M64" i="133"/>
  <c r="M54" i="133"/>
  <c r="M46" i="133"/>
  <c r="M38" i="133"/>
  <c r="M30" i="133"/>
  <c r="M19" i="133"/>
  <c r="M11" i="133"/>
  <c r="M33" i="133"/>
  <c r="M25" i="133"/>
  <c r="M14" i="133"/>
  <c r="M101" i="133"/>
  <c r="M92" i="133"/>
  <c r="M84" i="133"/>
  <c r="M74" i="133"/>
  <c r="M66" i="133"/>
  <c r="M58" i="133"/>
  <c r="M48" i="133"/>
  <c r="M40" i="133"/>
  <c r="M32" i="133"/>
  <c r="M21" i="133"/>
  <c r="M13" i="133"/>
  <c r="M108" i="133"/>
  <c r="M91" i="133"/>
  <c r="M83" i="133"/>
  <c r="M65" i="133"/>
  <c r="M55" i="133"/>
  <c r="M47" i="133"/>
  <c r="M39" i="133"/>
  <c r="M31" i="133"/>
  <c r="M20" i="133"/>
  <c r="M12" i="133"/>
  <c r="M76" i="133"/>
  <c r="M68" i="133"/>
  <c r="M60" i="133"/>
  <c r="M50" i="133"/>
  <c r="M42" i="133"/>
  <c r="M34" i="133"/>
  <c r="M26" i="133"/>
  <c r="M15" i="133"/>
  <c r="M75" i="133"/>
  <c r="M59" i="133"/>
  <c r="M41" i="133"/>
  <c r="M102" i="133"/>
  <c r="M85" i="133"/>
  <c r="M49" i="133"/>
  <c r="M106" i="133"/>
  <c r="M97" i="133"/>
  <c r="M89" i="133"/>
  <c r="M79" i="133"/>
  <c r="M71" i="133"/>
  <c r="M63" i="133"/>
  <c r="M53" i="133"/>
  <c r="M45" i="133"/>
  <c r="M37" i="133"/>
  <c r="M29" i="133"/>
  <c r="M18" i="133"/>
  <c r="M67" i="133"/>
  <c r="M105" i="133"/>
  <c r="M78" i="133"/>
  <c r="M70" i="133"/>
  <c r="M62" i="133"/>
  <c r="M52" i="133"/>
  <c r="M44" i="133"/>
  <c r="M36" i="133"/>
  <c r="M28" i="133"/>
  <c r="M17" i="133"/>
  <c r="M100" i="133"/>
  <c r="M96" i="133"/>
  <c r="M88" i="133"/>
  <c r="M93" i="133"/>
  <c r="M103" i="133"/>
  <c r="M94" i="133"/>
  <c r="M86" i="133"/>
  <c r="M11" i="109"/>
  <c r="M9" i="203"/>
  <c r="M11" i="192"/>
  <c r="M11" i="195"/>
  <c r="M10" i="133"/>
  <c r="M11" i="196"/>
  <c r="M11" i="180"/>
  <c r="M11" i="205"/>
  <c r="N12" i="205"/>
  <c r="K11" i="147" l="1"/>
  <c r="N11" i="147" s="1"/>
  <c r="N26" i="147" s="1"/>
  <c r="L11" i="147"/>
  <c r="L26" i="147" s="1"/>
  <c r="L11" i="181"/>
  <c r="L18" i="181" s="1"/>
  <c r="K11" i="181"/>
  <c r="N11" i="181" s="1"/>
  <c r="N18" i="181" s="1"/>
  <c r="L11" i="202"/>
  <c r="L17" i="202" s="1"/>
  <c r="K11" i="202"/>
  <c r="N11" i="202" s="1"/>
  <c r="N17" i="202" s="1"/>
  <c r="K11" i="151"/>
  <c r="N11" i="151" s="1"/>
  <c r="N48" i="151" s="1"/>
  <c r="L11" i="151"/>
  <c r="L48" i="151" s="1"/>
  <c r="M11" i="147" l="1"/>
  <c r="M11" i="181"/>
  <c r="M11" i="202"/>
  <c r="M11" i="151"/>
  <c r="L11" i="188" l="1"/>
  <c r="L12" i="188" s="1"/>
  <c r="K11" i="188"/>
  <c r="N11" i="188" s="1"/>
  <c r="L11" i="187"/>
  <c r="L12" i="187" s="1"/>
  <c r="K11" i="187"/>
  <c r="N11" i="187" s="1"/>
  <c r="N12" i="187" s="1"/>
  <c r="N12" i="188" l="1"/>
  <c r="M11" i="187"/>
  <c r="K11" i="186"/>
  <c r="L11" i="186"/>
  <c r="L12" i="186" s="1"/>
  <c r="N11" i="186"/>
  <c r="N12" i="186" s="1"/>
  <c r="M11" i="186" l="1"/>
  <c r="H11" i="183" l="1"/>
  <c r="K11" i="183" s="1"/>
  <c r="K25" i="183" s="1"/>
  <c r="I11" i="183"/>
  <c r="I25" i="183" s="1"/>
  <c r="J11" i="183" l="1"/>
  <c r="M10" i="179" l="1"/>
  <c r="M12" i="179" s="1"/>
  <c r="L10" i="179"/>
  <c r="O10" i="179" s="1"/>
  <c r="O12" i="179" s="1"/>
  <c r="N10" i="179" l="1"/>
  <c r="L11" i="172" l="1"/>
  <c r="L18" i="172" s="1"/>
  <c r="K11" i="172"/>
  <c r="N11" i="172" s="1"/>
  <c r="N18" i="172" s="1"/>
  <c r="L11" i="168"/>
  <c r="K11" i="168"/>
  <c r="N11" i="168" s="1"/>
  <c r="L11" i="159"/>
  <c r="L12" i="159" s="1"/>
  <c r="K11" i="159"/>
  <c r="N11" i="159" s="1"/>
  <c r="L11" i="155"/>
  <c r="L12" i="155" s="1"/>
  <c r="K11" i="155"/>
  <c r="N11" i="155" s="1"/>
  <c r="N12" i="155" s="1"/>
  <c r="L11" i="153"/>
  <c r="L14" i="153" s="1"/>
  <c r="K11" i="153"/>
  <c r="N11" i="153" s="1"/>
  <c r="N14" i="153" s="1"/>
  <c r="L11" i="150"/>
  <c r="L13" i="150" s="1"/>
  <c r="K11" i="150"/>
  <c r="N11" i="150" s="1"/>
  <c r="N13" i="150" s="1"/>
  <c r="L11" i="148"/>
  <c r="L13" i="148" s="1"/>
  <c r="K11" i="148"/>
  <c r="N11" i="148" s="1"/>
  <c r="N13" i="148" s="1"/>
  <c r="L11" i="145"/>
  <c r="L16" i="145" s="1"/>
  <c r="K11" i="145"/>
  <c r="N11" i="145" s="1"/>
  <c r="N16" i="145" s="1"/>
  <c r="L11" i="144"/>
  <c r="L13" i="144" s="1"/>
  <c r="K11" i="144"/>
  <c r="N11" i="144" s="1"/>
  <c r="N13" i="144" s="1"/>
  <c r="L11" i="131"/>
  <c r="L31" i="131" s="1"/>
  <c r="K11" i="131"/>
  <c r="N11" i="131" s="1"/>
  <c r="N31" i="131" s="1"/>
  <c r="L11" i="127"/>
  <c r="L13" i="127" s="1"/>
  <c r="K11" i="127"/>
  <c r="N11" i="127" s="1"/>
  <c r="N13" i="127" s="1"/>
  <c r="L11" i="121"/>
  <c r="L12" i="121" s="1"/>
  <c r="K11" i="121"/>
  <c r="N11" i="121" s="1"/>
  <c r="L11" i="107"/>
  <c r="L14" i="107" s="1"/>
  <c r="K11" i="107"/>
  <c r="N11" i="107" s="1"/>
  <c r="N14" i="107" s="1"/>
  <c r="M11" i="107" l="1"/>
  <c r="M11" i="168"/>
  <c r="L12" i="168"/>
  <c r="M12" i="148"/>
  <c r="M12" i="150"/>
  <c r="M13" i="107"/>
  <c r="M11" i="131"/>
  <c r="M11" i="127"/>
  <c r="M11" i="144"/>
  <c r="M11" i="145"/>
  <c r="N12" i="121"/>
  <c r="M11" i="121"/>
  <c r="M11" i="148"/>
  <c r="M11" i="150"/>
  <c r="M11" i="153"/>
  <c r="N12" i="159"/>
  <c r="M11" i="159"/>
  <c r="N12" i="168"/>
  <c r="M11" i="172"/>
</calcChain>
</file>

<file path=xl/sharedStrings.xml><?xml version="1.0" encoding="utf-8"?>
<sst xmlns="http://schemas.openxmlformats.org/spreadsheetml/2006/main" count="2857" uniqueCount="882">
  <si>
    <t xml:space="preserve">Nazwa międzynarodowa              </t>
  </si>
  <si>
    <t>Dawka</t>
  </si>
  <si>
    <t>Postać</t>
  </si>
  <si>
    <t>Ilość opakowań</t>
  </si>
  <si>
    <t>Cena jednostkowa netto za opakowanie</t>
  </si>
  <si>
    <t>Cena jednostkowa brutto za opakowanie</t>
  </si>
  <si>
    <t>1g</t>
  </si>
  <si>
    <t>2g</t>
  </si>
  <si>
    <t>Cefuroximum</t>
  </si>
  <si>
    <t>0,75g</t>
  </si>
  <si>
    <t>1,5g</t>
  </si>
  <si>
    <t>Ciprofloxacinum</t>
  </si>
  <si>
    <t>Clemastinum</t>
  </si>
  <si>
    <t>Fluconazolum</t>
  </si>
  <si>
    <t>Furosemidum</t>
  </si>
  <si>
    <t>Haloperidolum</t>
  </si>
  <si>
    <t>25000j.m./5ml</t>
  </si>
  <si>
    <t>Metronidazolum</t>
  </si>
  <si>
    <t>2,5mg</t>
  </si>
  <si>
    <t>Phytomenadionum</t>
  </si>
  <si>
    <t>Piracetamum</t>
  </si>
  <si>
    <t>1,2g</t>
  </si>
  <si>
    <t>Propranololum</t>
  </si>
  <si>
    <t>Pentoxifyllinum</t>
  </si>
  <si>
    <t>300mg/15ml</t>
  </si>
  <si>
    <t>Verapamilum</t>
  </si>
  <si>
    <t>Esomeprazolum</t>
  </si>
  <si>
    <t>5mg</t>
  </si>
  <si>
    <t>10mg</t>
  </si>
  <si>
    <t>40mg</t>
  </si>
  <si>
    <t>Salbutamolum</t>
  </si>
  <si>
    <t>Sulfamethoxazolum+Trimethoprimum</t>
  </si>
  <si>
    <t>Aciclovirum</t>
  </si>
  <si>
    <t>200mg</t>
  </si>
  <si>
    <t>Digoxinum</t>
  </si>
  <si>
    <t>0,5mg/2ml</t>
  </si>
  <si>
    <t>0,25mg</t>
  </si>
  <si>
    <t>0,1mg</t>
  </si>
  <si>
    <t>Omeprazolum</t>
  </si>
  <si>
    <t>20 mg</t>
  </si>
  <si>
    <t>Diazepamum</t>
  </si>
  <si>
    <t>10 mg</t>
  </si>
  <si>
    <t>75 mg</t>
  </si>
  <si>
    <t>500 mg</t>
  </si>
  <si>
    <t>tabletki</t>
  </si>
  <si>
    <t>1 g/100 ml</t>
  </si>
  <si>
    <t>Bisacodylum</t>
  </si>
  <si>
    <t>czopki</t>
  </si>
  <si>
    <t>5 szt.</t>
  </si>
  <si>
    <t>Razem</t>
  </si>
  <si>
    <t>........................................................</t>
  </si>
  <si>
    <t>podpis osoby upoważnionej</t>
  </si>
  <si>
    <t>Cefepimum</t>
  </si>
  <si>
    <t>100mg/5ml</t>
  </si>
  <si>
    <t>Ketoprofenum</t>
  </si>
  <si>
    <t>150mg</t>
  </si>
  <si>
    <t>100mg</t>
  </si>
  <si>
    <t>Dobutamini hydrochloridum</t>
  </si>
  <si>
    <t>4mg</t>
  </si>
  <si>
    <t>40 mg</t>
  </si>
  <si>
    <t>Glucosum</t>
  </si>
  <si>
    <t>0,5mg</t>
  </si>
  <si>
    <t>Pantoprazolum</t>
  </si>
  <si>
    <t>40mg/2ml</t>
  </si>
  <si>
    <t>Theophyllinum</t>
  </si>
  <si>
    <t>Hyoscini butylbromidum</t>
  </si>
  <si>
    <t>Vinpocetinum</t>
  </si>
  <si>
    <t>Betamethasonum</t>
  </si>
  <si>
    <t>Nimodipinum</t>
  </si>
  <si>
    <t>Galantaminum</t>
  </si>
  <si>
    <t>Hydrocortisonum</t>
  </si>
  <si>
    <t>Dexamethasonum</t>
  </si>
  <si>
    <t>Methylprednisolonum</t>
  </si>
  <si>
    <t>Paracetamolum</t>
  </si>
  <si>
    <t>Clonazepamum</t>
  </si>
  <si>
    <t>Midazolamum</t>
  </si>
  <si>
    <t>Estazolamum</t>
  </si>
  <si>
    <t>Lorazepamum</t>
  </si>
  <si>
    <t>Oxazepamum</t>
  </si>
  <si>
    <t>Buprenorphinum</t>
  </si>
  <si>
    <t>Fentanylum</t>
  </si>
  <si>
    <t>Oxycodoni hydrochloridum</t>
  </si>
  <si>
    <t>0,5mg/10ml</t>
  </si>
  <si>
    <t>100mg/2ml</t>
  </si>
  <si>
    <t>Mesalazinum</t>
  </si>
  <si>
    <t>Diclofenacum natricum</t>
  </si>
  <si>
    <t>1,25mg</t>
  </si>
  <si>
    <t>3,75mg</t>
  </si>
  <si>
    <t>7,5mg</t>
  </si>
  <si>
    <t>Captoprilum</t>
  </si>
  <si>
    <t>Nitrendipinum</t>
  </si>
  <si>
    <t>tabletki dopochwowe</t>
  </si>
  <si>
    <t>0,5 mg</t>
  </si>
  <si>
    <t>Neomycinum</t>
  </si>
  <si>
    <t>500mg</t>
  </si>
  <si>
    <t>Urapidilum</t>
  </si>
  <si>
    <t>25mg/5ml</t>
  </si>
  <si>
    <t>50mg/10ml</t>
  </si>
  <si>
    <t>100mg/20ml</t>
  </si>
  <si>
    <t>Prednisonum</t>
  </si>
  <si>
    <t>Sulfasalazinum</t>
  </si>
  <si>
    <t>Colchici seminis extractum siccum</t>
  </si>
  <si>
    <t>Amantadini sulfas</t>
  </si>
  <si>
    <t>Ornithini aspartas</t>
  </si>
  <si>
    <t>3g/5g</t>
  </si>
  <si>
    <t>Ferrosi sulfas</t>
  </si>
  <si>
    <t>Meropenemum</t>
  </si>
  <si>
    <t>Ampicillinum</t>
  </si>
  <si>
    <t>1 000 000j.m.</t>
  </si>
  <si>
    <t>Clindamycinum</t>
  </si>
  <si>
    <t>Doxycyclinum</t>
  </si>
  <si>
    <t>5 000 000j.m.</t>
  </si>
  <si>
    <t>3 000 000j.m.</t>
  </si>
  <si>
    <t>Clarithromycinum</t>
  </si>
  <si>
    <t>Cloxacillinum</t>
  </si>
  <si>
    <t>Vancomycinum</t>
  </si>
  <si>
    <t>Ampicillinum+Sulbactamum</t>
  </si>
  <si>
    <t>2g+1g</t>
  </si>
  <si>
    <t>Amoxicillinum</t>
  </si>
  <si>
    <t>Azithromycinum</t>
  </si>
  <si>
    <t>Erythromycinum</t>
  </si>
  <si>
    <t>Norfloxacinum</t>
  </si>
  <si>
    <t>Nystatinum</t>
  </si>
  <si>
    <t>500 000j.m.</t>
  </si>
  <si>
    <t>Cefalexinum</t>
  </si>
  <si>
    <t>250mg</t>
  </si>
  <si>
    <t>50mg</t>
  </si>
  <si>
    <t>Piperacillin+Tazobactam</t>
  </si>
  <si>
    <t>Desfluranum</t>
  </si>
  <si>
    <t>Ketaminum</t>
  </si>
  <si>
    <t>Lp.</t>
  </si>
  <si>
    <t>1.</t>
  </si>
  <si>
    <t>Ilość w opakowaniu</t>
  </si>
  <si>
    <t>roztw. do wstrz.</t>
  </si>
  <si>
    <t>Clopidogrelum</t>
  </si>
  <si>
    <t>roztwór do infuzji</t>
  </si>
  <si>
    <t>proszek i rozp. do sporz. roztw. do wstrzyk.</t>
  </si>
  <si>
    <t>Methylprednisolone</t>
  </si>
  <si>
    <t>Phenytoinum natricum</t>
  </si>
  <si>
    <t>Oxytocinum</t>
  </si>
  <si>
    <t>Natrii valproas+Acidum valproicum</t>
  </si>
  <si>
    <t>tabl. o przedł. uwaln.</t>
  </si>
  <si>
    <t>Natrii valproas</t>
  </si>
  <si>
    <t>proszek do sporz. roztw. do inf.</t>
  </si>
  <si>
    <t>1 fiolka</t>
  </si>
  <si>
    <t>1mg/ml</t>
  </si>
  <si>
    <t>20mg/4ml</t>
  </si>
  <si>
    <t>5 amp.</t>
  </si>
  <si>
    <t>10 amp.</t>
  </si>
  <si>
    <t>670mg/10ml</t>
  </si>
  <si>
    <t>200mg/100ml</t>
  </si>
  <si>
    <t>400mg/200ml</t>
  </si>
  <si>
    <t xml:space="preserve">Ciprofloxacinum </t>
  </si>
  <si>
    <t>1 butelka</t>
  </si>
  <si>
    <t>Atropini sulfas</t>
  </si>
  <si>
    <t>Bupivacaini hydrochloridum</t>
  </si>
  <si>
    <t>Calcii chloridum</t>
  </si>
  <si>
    <t>Cefazolinum</t>
  </si>
  <si>
    <t>Cefotaximum</t>
  </si>
  <si>
    <t>proszek do sporz. roztw. do wstrz.lub inf.</t>
  </si>
  <si>
    <t>Ceftriaxonum</t>
  </si>
  <si>
    <t>tabl. powl.</t>
  </si>
  <si>
    <t>10 tabl.</t>
  </si>
  <si>
    <t>2mg/2ml</t>
  </si>
  <si>
    <t>kapsułki/kapsułki twarde</t>
  </si>
  <si>
    <t>7 kaps.</t>
  </si>
  <si>
    <t>30 tabl.</t>
  </si>
  <si>
    <t>5mg/ml</t>
  </si>
  <si>
    <t>1mg</t>
  </si>
  <si>
    <t>40 tabl.</t>
  </si>
  <si>
    <t>Heparinum natricum</t>
  </si>
  <si>
    <t>10 fiol.</t>
  </si>
  <si>
    <t>Kalii chloridum</t>
  </si>
  <si>
    <t>1,5g/10ml</t>
  </si>
  <si>
    <t>konc. do sporz. roztw. do inf.</t>
  </si>
  <si>
    <t>50 amp.</t>
  </si>
  <si>
    <t>3g/20ml</t>
  </si>
  <si>
    <t>Lidocaini hydrochloridum</t>
  </si>
  <si>
    <t>200mg/20ml</t>
  </si>
  <si>
    <t>5 fiol.</t>
  </si>
  <si>
    <t>20mg/2ml</t>
  </si>
  <si>
    <t>400mg/20ml</t>
  </si>
  <si>
    <t>Metamizolum natricum</t>
  </si>
  <si>
    <t>1g/2ml</t>
  </si>
  <si>
    <t>2,5g/5ml</t>
  </si>
  <si>
    <t>12 tabl.</t>
  </si>
  <si>
    <t>Metoclopramidi hydrochloridum</t>
  </si>
  <si>
    <t>50 tabl.</t>
  </si>
  <si>
    <t>10mg/2ml</t>
  </si>
  <si>
    <t>20 tabl.</t>
  </si>
  <si>
    <t>Magnesii sulfas</t>
  </si>
  <si>
    <t>2g/10ml</t>
  </si>
  <si>
    <t>Noradrenalini tartras</t>
  </si>
  <si>
    <t>roztw. do inf.</t>
  </si>
  <si>
    <t>4mg/4ml</t>
  </si>
  <si>
    <t>Natrii hydrogenocarbonas</t>
  </si>
  <si>
    <t>1,68g/20ml</t>
  </si>
  <si>
    <t>Tramadoli hydrochloridum + Paracetamolum</t>
  </si>
  <si>
    <t>37,5mg + 325mg</t>
  </si>
  <si>
    <t>tabl. drażowane</t>
  </si>
  <si>
    <t>10mg/ml</t>
  </si>
  <si>
    <t>60 tabl.</t>
  </si>
  <si>
    <t>12g/60ml</t>
  </si>
  <si>
    <t xml:space="preserve">kapsułki </t>
  </si>
  <si>
    <t>Tramadoli hydrochloridum</t>
  </si>
  <si>
    <t>20 kaps.</t>
  </si>
  <si>
    <t>tabl. o przedł. uwalnianiu</t>
  </si>
  <si>
    <t>krople doustne, roztwór</t>
  </si>
  <si>
    <t>1 butelka a 10ml</t>
  </si>
  <si>
    <t>100mg/ml</t>
  </si>
  <si>
    <t>50mg/ml</t>
  </si>
  <si>
    <t>proszek do sporz. roztw. do wstrz.lub/i inf.</t>
  </si>
  <si>
    <t>Papaverini hydrochloridum</t>
  </si>
  <si>
    <t>(400mg + 80mg) / 5ml</t>
  </si>
  <si>
    <t>Naloxoni hydrochloridum</t>
  </si>
  <si>
    <t>0,4mg/ml</t>
  </si>
  <si>
    <t>tabl. dojelitowe</t>
  </si>
  <si>
    <t>tabl. o zmod. uwaln.</t>
  </si>
  <si>
    <t>75mg</t>
  </si>
  <si>
    <t>800mg + 160mg</t>
  </si>
  <si>
    <t>10 tabl. w blistrze</t>
  </si>
  <si>
    <t>tabl. / tabl. powl.</t>
  </si>
  <si>
    <t>400mg</t>
  </si>
  <si>
    <t xml:space="preserve">800mg </t>
  </si>
  <si>
    <t>300mg</t>
  </si>
  <si>
    <t>Acidum acetylsalicylicum</t>
  </si>
  <si>
    <t>Antazolini mesilas</t>
  </si>
  <si>
    <t>Voriconazolum</t>
  </si>
  <si>
    <t>Dopamini hydrochloridum</t>
  </si>
  <si>
    <t>200mg/5ml</t>
  </si>
  <si>
    <t>Ephedrini hydrochloridum</t>
  </si>
  <si>
    <t>0,5mg/1ml</t>
  </si>
  <si>
    <t>25mg/ml</t>
  </si>
  <si>
    <t>Adrenalinum</t>
  </si>
  <si>
    <t>kaps. dojelitowe, twarde</t>
  </si>
  <si>
    <t>28 kaps.</t>
  </si>
  <si>
    <t>5mg/5ml</t>
  </si>
  <si>
    <t>600mg</t>
  </si>
  <si>
    <t>Amiodaroni hydrochloridum</t>
  </si>
  <si>
    <t>tabletki/tabl. powl.</t>
  </si>
  <si>
    <t>600mg/300ml</t>
  </si>
  <si>
    <t>Linezolidum</t>
  </si>
  <si>
    <t>zawiesina doodbytnicza</t>
  </si>
  <si>
    <t>Nazwa handlowa</t>
  </si>
  <si>
    <t>Stawka podatku VAT</t>
  </si>
  <si>
    <t>Wartość netto
(7x8)</t>
  </si>
  <si>
    <t>Wartość podatku VAT</t>
  </si>
  <si>
    <t>Wartość brutto
(7x8x9)</t>
  </si>
  <si>
    <t>Szczecin, dnia …………………..</t>
  </si>
  <si>
    <t>proszek do sporz. roztw. do wstrzyk. i/lub inf.</t>
  </si>
  <si>
    <t>roztw. do wstrzyk.</t>
  </si>
  <si>
    <t>roztw. do wstrzyk. i.v. i i.m.</t>
  </si>
  <si>
    <t>1 fiolka/amp.</t>
  </si>
  <si>
    <t>Levofloxacinum</t>
  </si>
  <si>
    <t>500mg/100ml</t>
  </si>
  <si>
    <t>1 butelka/fiolka</t>
  </si>
  <si>
    <t>16mg</t>
  </si>
  <si>
    <t>20mg</t>
  </si>
  <si>
    <t>28 tabl.</t>
  </si>
  <si>
    <t>proszek do sporz. roztw. do wstrzyk.</t>
  </si>
  <si>
    <t>4g/10ml</t>
  </si>
  <si>
    <t>Hydroxyzini hydrochloridum</t>
  </si>
  <si>
    <t>250mg/2ml</t>
  </si>
  <si>
    <t>1 amp.</t>
  </si>
  <si>
    <t>1g/100ml</t>
  </si>
  <si>
    <t>Rocuronii bromidum</t>
  </si>
  <si>
    <t>100mg/10ml</t>
  </si>
  <si>
    <t>50mg/5ml</t>
  </si>
  <si>
    <t>2mg</t>
  </si>
  <si>
    <t>Dihydrocodeini tartras</t>
  </si>
  <si>
    <t>60mg</t>
  </si>
  <si>
    <t>tabl. o zmodyf. uwaln.</t>
  </si>
  <si>
    <t>15mg</t>
  </si>
  <si>
    <t>100 tabl.</t>
  </si>
  <si>
    <t>roztw. doodbytniczy/mikrowlewka</t>
  </si>
  <si>
    <t>5mg/2,5ml</t>
  </si>
  <si>
    <t>5 sztuk</t>
  </si>
  <si>
    <t>10mg/2,5ml</t>
  </si>
  <si>
    <t>25 tabl.</t>
  </si>
  <si>
    <t>tabletki/ tabl. powl.</t>
  </si>
  <si>
    <t>system transdermalny, plaster</t>
  </si>
  <si>
    <t>70mcg/h (40mg)</t>
  </si>
  <si>
    <t>35mcg/h (20mg)</t>
  </si>
  <si>
    <t>5 plastrów</t>
  </si>
  <si>
    <t>Nitrazepamum</t>
  </si>
  <si>
    <t>25mcg/h</t>
  </si>
  <si>
    <t>50mcg/h</t>
  </si>
  <si>
    <t>75mcg/h</t>
  </si>
  <si>
    <t>100mcg/h</t>
  </si>
  <si>
    <t>0,1mg/2ml</t>
  </si>
  <si>
    <t>30mg</t>
  </si>
  <si>
    <t>Morphini sulfas</t>
  </si>
  <si>
    <t>20mg/ml</t>
  </si>
  <si>
    <t>30 czopków</t>
  </si>
  <si>
    <t>20mg/g</t>
  </si>
  <si>
    <t>żel</t>
  </si>
  <si>
    <t>1 tuba 30g typ A</t>
  </si>
  <si>
    <t>1 tuba 30g typ U</t>
  </si>
  <si>
    <t>Bisoprololi fumaras</t>
  </si>
  <si>
    <t>12,5mg</t>
  </si>
  <si>
    <t>25mg</t>
  </si>
  <si>
    <t>tabl. powl. o przedł. uwaln.</t>
  </si>
  <si>
    <t>240 mg</t>
  </si>
  <si>
    <t>Terlipressinum</t>
  </si>
  <si>
    <t>kaps. o zmodyf. uwaln. twarde</t>
  </si>
  <si>
    <t>kaps. o zmodyf. uwaln. twarde/ tabl. o przedł. uwaln.</t>
  </si>
  <si>
    <t>50 sztuk</t>
  </si>
  <si>
    <t>Kalii chloridum, Macrogolum, Natrii hydrogenocarbonas, Natrii chloridum, Natrii sulfas anhydricum</t>
  </si>
  <si>
    <t>proszek do sporządzania roztworu doustnego</t>
  </si>
  <si>
    <t>4 sasz. 74g</t>
  </si>
  <si>
    <t>Atropini sulfas + Diphenoxylati hydrochloridum</t>
  </si>
  <si>
    <t>2,5mg+25mcg</t>
  </si>
  <si>
    <t>roztwór doodbytniczy</t>
  </si>
  <si>
    <t>1 butelka 150ml</t>
  </si>
  <si>
    <t>(32,2mg+139mg)/ml</t>
  </si>
  <si>
    <t>Natrii dihydrophosphas+Dinatrii phosphas dodecahydricum</t>
  </si>
  <si>
    <t>200mg/500ml</t>
  </si>
  <si>
    <t>10 butelek</t>
  </si>
  <si>
    <t>5g/10ml</t>
  </si>
  <si>
    <t>granulat do sporz. roztw. doustnego</t>
  </si>
  <si>
    <t>30 sasz.</t>
  </si>
  <si>
    <t>391mg jonów potasu</t>
  </si>
  <si>
    <t>500mg Fe 3+/5ml</t>
  </si>
  <si>
    <t>Alteplasum</t>
  </si>
  <si>
    <t>proszek i rozpuszczalnik do sporządzania roztworu do infuzji</t>
  </si>
  <si>
    <t>1 fiolka + rozp. 10ml</t>
  </si>
  <si>
    <t>1 fiolka + rozp. 20ml</t>
  </si>
  <si>
    <t>proszek do sporz. roztw. do wstrz.</t>
  </si>
  <si>
    <t>1 fiol.</t>
  </si>
  <si>
    <t>Colistimethatum natricum</t>
  </si>
  <si>
    <t>liofilizat do sporz. roztw. do wstrz., inf. i inhalacji</t>
  </si>
  <si>
    <t>20 fiol.</t>
  </si>
  <si>
    <t>300mg/2ml</t>
  </si>
  <si>
    <t>600mg/4ml</t>
  </si>
  <si>
    <t>Benzylpenicillinum kalcium</t>
  </si>
  <si>
    <t>proszek do sporz. roztw./konc. roztw. do inf.</t>
  </si>
  <si>
    <t>Imipenemum + Cilastatinum</t>
  </si>
  <si>
    <t>500mg + 500mg</t>
  </si>
  <si>
    <t>Ertapenemum</t>
  </si>
  <si>
    <t>proszek do sporz. roztw do wstrz. i/lub inf.</t>
  </si>
  <si>
    <t>80mg/2ml</t>
  </si>
  <si>
    <t>Amikacinum</t>
  </si>
  <si>
    <t>Gentamicinum</t>
  </si>
  <si>
    <t>prosz. do sporz. roztw. do inf.</t>
  </si>
  <si>
    <t>1000mg + 200mg</t>
  </si>
  <si>
    <t>Amoxicillinum+Acidum clavulanicum</t>
  </si>
  <si>
    <t>prosz. do sporz. roztw. do wstrz. i/lub inf.</t>
  </si>
  <si>
    <t>875mg + 125mg</t>
  </si>
  <si>
    <t>500mg + 125mg</t>
  </si>
  <si>
    <t>14 tabl.</t>
  </si>
  <si>
    <t>roztw. do wstrz. i/lub inf.</t>
  </si>
  <si>
    <t>tabl. powl./ kaps./ kaps. twarde</t>
  </si>
  <si>
    <t>16 szt.</t>
  </si>
  <si>
    <t>12 szt.</t>
  </si>
  <si>
    <t>tabl. powl./ kaps. twarde</t>
  </si>
  <si>
    <t>kaps./ kaps. twarde</t>
  </si>
  <si>
    <t>tabl. powl./ tabl.</t>
  </si>
  <si>
    <t>3 tabl.</t>
  </si>
  <si>
    <t>kaps. twarde/ tabl.</t>
  </si>
  <si>
    <t>10 szt.</t>
  </si>
  <si>
    <t>100 000 j.m.(IU)</t>
  </si>
  <si>
    <t>16 tabl.</t>
  </si>
  <si>
    <t>Rifaximinum</t>
  </si>
  <si>
    <t>16 kaps.</t>
  </si>
  <si>
    <t>Anidulafunginum</t>
  </si>
  <si>
    <t>prosz. do sporz. konc. roztw. do inf.</t>
  </si>
  <si>
    <t>Tigecyclinum</t>
  </si>
  <si>
    <t>4g + 0,5g</t>
  </si>
  <si>
    <t>-</t>
  </si>
  <si>
    <t>płyn do inhalacji</t>
  </si>
  <si>
    <t>1 butelka a 240ml</t>
  </si>
  <si>
    <t>roztw. do wstrz. do znieczuleń podpajęczynówkowych</t>
  </si>
  <si>
    <t>Lidocaini hydrochloridum + Norepinephrinum (Norepinephrini tartras)</t>
  </si>
  <si>
    <t>(20mg + 25mcg)/ml</t>
  </si>
  <si>
    <t>10 amp. a 2ml</t>
  </si>
  <si>
    <t>500mg/10ml</t>
  </si>
  <si>
    <t>Lidocaini hydrochloridum + Methylprednisoloni acetas</t>
  </si>
  <si>
    <t>zawies. do wstrz.</t>
  </si>
  <si>
    <t>Methylprednisoloni acetas</t>
  </si>
  <si>
    <t>40mg/ml</t>
  </si>
  <si>
    <t>(10 mg + 40 mg)/ml</t>
  </si>
  <si>
    <t>4mg/ml</t>
  </si>
  <si>
    <t>Betamethasoni dipropionas + Betamethasoni natrii phosphas</t>
  </si>
  <si>
    <t>(6,43 mg + 2,63 mg)/ml</t>
  </si>
  <si>
    <t xml:space="preserve">tabl. powl. </t>
  </si>
  <si>
    <t>10mg/50ml</t>
  </si>
  <si>
    <t>2,5mg/ml</t>
  </si>
  <si>
    <t>czopki doodbytnicze</t>
  </si>
  <si>
    <t>10 czopków</t>
  </si>
  <si>
    <t>75mg/3ml</t>
  </si>
  <si>
    <t>125mg</t>
  </si>
  <si>
    <t>1000mg</t>
  </si>
  <si>
    <t>8mg/2ml</t>
  </si>
  <si>
    <t>Dexamethasoni phosphas</t>
  </si>
  <si>
    <t>Metoprololi tartras</t>
  </si>
  <si>
    <t>23,75 mg</t>
  </si>
  <si>
    <t>30 szt.</t>
  </si>
  <si>
    <t>47,5 mg</t>
  </si>
  <si>
    <t>95 mg</t>
  </si>
  <si>
    <t>Metoprololi succinas</t>
  </si>
  <si>
    <t>142,5mg</t>
  </si>
  <si>
    <t>190mg</t>
  </si>
  <si>
    <t>10 mg/2 ml</t>
  </si>
  <si>
    <t>250mg/5ml</t>
  </si>
  <si>
    <t>5IU/ml</t>
  </si>
  <si>
    <t>Propafenoni hydrochloridum</t>
  </si>
  <si>
    <t>70mg/20ml</t>
  </si>
  <si>
    <t>proszek i rozp. do sporz. roztw. do wstrz.</t>
  </si>
  <si>
    <t>400mg/4ml</t>
  </si>
  <si>
    <t>200mg + 87mg</t>
  </si>
  <si>
    <t>333mg + 145mg</t>
  </si>
  <si>
    <t>288,2mg/5ml</t>
  </si>
  <si>
    <t>syrop</t>
  </si>
  <si>
    <t>1 butelka a 150ml</t>
  </si>
  <si>
    <t xml:space="preserve">Ceftazidimum </t>
  </si>
  <si>
    <t>Ceftazidimum</t>
  </si>
  <si>
    <t>Kod CPV: 33600000-6; 33610000-9</t>
  </si>
  <si>
    <t>Kod CPV: 33600000-6; 33661200-3</t>
  </si>
  <si>
    <t>Kod CPV: 33600000-6; 33622000-6</t>
  </si>
  <si>
    <t>Kod CPV: 33600000-6</t>
  </si>
  <si>
    <t>Kod CPV: 33600000-6; 33661100-2</t>
  </si>
  <si>
    <t>Kod CPV: 33600000-6; 33651100-9</t>
  </si>
  <si>
    <t>Kod CPV: 33600000-6; 33661000-1</t>
  </si>
  <si>
    <t>Kod CPV: 33600000-6; 33642200-4</t>
  </si>
  <si>
    <t>Kod CPV: 33600000-6; 33613000-0</t>
  </si>
  <si>
    <t>Kod CPV: 33600000-6; 33621100-0</t>
  </si>
  <si>
    <t>Kod CPV: 33600000-6; 33661300-4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</si>
  <si>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</si>
  <si>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</si>
  <si>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</si>
  <si>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</si>
  <si>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</si>
  <si>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</si>
  <si>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</si>
  <si>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</si>
  <si>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</si>
  <si>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</si>
  <si>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</si>
  <si>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</si>
  <si>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</si>
  <si>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</si>
  <si>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</si>
  <si>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</si>
  <si>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</si>
  <si>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</si>
  <si>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Kod CPV: 33600000-6, 33621400-3</t>
  </si>
  <si>
    <t>Objętość</t>
  </si>
  <si>
    <t>Rodzaj opakowania jednostkowego</t>
  </si>
  <si>
    <t>Wartość netto
(7x9)</t>
  </si>
  <si>
    <t>Wartość brutto
(7x11)</t>
  </si>
  <si>
    <t xml:space="preserve">Roztwór albuminy ludzkiej 20% </t>
  </si>
  <si>
    <t>50 ml</t>
  </si>
  <si>
    <t>butelka / worek</t>
  </si>
  <si>
    <t>szt.</t>
  </si>
  <si>
    <t>100 ml</t>
  </si>
  <si>
    <t>Razem:</t>
  </si>
  <si>
    <t>20.</t>
  </si>
  <si>
    <t>roztw. do infuzji</t>
  </si>
  <si>
    <t xml:space="preserve">Amikacin </t>
  </si>
  <si>
    <t>Amikacin</t>
  </si>
  <si>
    <t xml:space="preserve">80mg/ 80ml </t>
  </si>
  <si>
    <t xml:space="preserve"> roztw. do infuzji</t>
  </si>
  <si>
    <t>Gentamicin</t>
  </si>
  <si>
    <t>500mg/ 100ml</t>
  </si>
  <si>
    <t xml:space="preserve">Metronidazole </t>
  </si>
  <si>
    <t>gąbka</t>
  </si>
  <si>
    <t>1 szt.</t>
  </si>
  <si>
    <t xml:space="preserve">Gentamycinum </t>
  </si>
  <si>
    <t>EAN</t>
  </si>
  <si>
    <t>1 fiolka/butelka</t>
  </si>
  <si>
    <t>10 worków/butelek</t>
  </si>
  <si>
    <t>21.</t>
  </si>
  <si>
    <t>22.</t>
  </si>
  <si>
    <t xml:space="preserve">Ibuprofenum </t>
  </si>
  <si>
    <t>400mg/100ml</t>
  </si>
  <si>
    <t>30 kaps.</t>
  </si>
  <si>
    <t>................................dnia....................</t>
  </si>
  <si>
    <t>RAZEM:</t>
  </si>
  <si>
    <t xml:space="preserve">RAZEM: </t>
  </si>
  <si>
    <t xml:space="preserve">Jednorazowy wkład do stosowania z podgrzewaczem krwi Thermax w połączeniu z innymi jednorazowymi zestawami urządzenia Prismax. </t>
  </si>
  <si>
    <t>Linia wapnia CA  do podaży wapnia o długości 250cm.</t>
  </si>
  <si>
    <t>Worek spustowy 9L na płyn odprowadzany do urządzenia Prismax/Prismaflex</t>
  </si>
  <si>
    <t>Zestaw septyczny do zabiegów ciągłych nerkozastępczych, fabrycznie heparynizowany, umożliwiający eliminację endotoksyn i cytokin (hemofiltr z liniami) o powierzchni 1,5 m2. Jeden zestaw obsługujący wszystkie   tryby pracy CRRT: SCUF, CVVHD, CVVHDF, CVVHDF. Skład zestawu: hemofiltr kapilarny, dreny, worek, kompatybilny z urządzeniem Prismax/Prismaflex</t>
  </si>
  <si>
    <t xml:space="preserve">Wartość brutto                        (6x7 + VAT )             </t>
  </si>
  <si>
    <t>Wartość VAT</t>
  </si>
  <si>
    <t>Wartość netto (6x7)</t>
  </si>
  <si>
    <t>Cena jednostkowa brutto</t>
  </si>
  <si>
    <t>Stawka VAT %</t>
  </si>
  <si>
    <t xml:space="preserve">Cena jednostkowa netto </t>
  </si>
  <si>
    <t>Ilość</t>
  </si>
  <si>
    <t>Jednostka miary</t>
  </si>
  <si>
    <t>Producent, nazwa, nr katalogowy</t>
  </si>
  <si>
    <t>Nazwa przedmiotu zamówienia</t>
  </si>
  <si>
    <t>L.p.</t>
  </si>
  <si>
    <t>**Nazwy własne towarów (np. model, marka) zostały użyte w opisie przedmiotu zamówienia ze względu na specyfikę tych produktów. Nazwy te zostały użyte w sytuacji, w której Zamawiający nie mogł opisać przedmiotu zamówienia za pomocą dostatecznie dokładnych określeń.</t>
  </si>
  <si>
    <t>* zaoferowane materiały powinny być kompatybilne z posiadanym przez Zamawiającego aparatem do ciągłej terapii nerkozastępczej Prismax. **</t>
  </si>
  <si>
    <t>200mg/2ml</t>
  </si>
  <si>
    <t>Sugammadeks</t>
  </si>
  <si>
    <t>Zamawiający wyraża zgodę na wycenę produktu w opakowaniu innej wielkości niż podana w opisie przedmiotu zamówienia z jednoczesnym przeliczeniem ilości opakowań aby liczba sztuk była zgodna z zamawianą. Jeżeli w wyniku przeliczeń wychodzi wartość ułamka należy podać ilość do dwóch miejsc po przecinku.</t>
  </si>
  <si>
    <t>12 fiol.</t>
  </si>
  <si>
    <t>roztw. do stos. wewnątrzgałkowego</t>
  </si>
  <si>
    <t>0,15mg/1,5ml</t>
  </si>
  <si>
    <t>Carbacholum</t>
  </si>
  <si>
    <t xml:space="preserve">Kod CPV: 33600000-6; </t>
  </si>
  <si>
    <t>7 butelek/wlewek</t>
  </si>
  <si>
    <t>tabletki/tabl.powl.</t>
  </si>
  <si>
    <t>1 fiol. roszku +  rozp.</t>
  </si>
  <si>
    <t>tabletki powlekane o przedłużonym uwalnianiu</t>
  </si>
  <si>
    <t>80mg jonów Fe (II)</t>
  </si>
  <si>
    <t>180 tabl.</t>
  </si>
  <si>
    <t>roztw. do wstrz.i/ lub inf.</t>
  </si>
  <si>
    <t>10 fiol./amp.</t>
  </si>
  <si>
    <t>roztw. do wstrz. i /lub inf.</t>
  </si>
  <si>
    <t>roztw. do wstrz. i/ lub inf.</t>
  </si>
  <si>
    <t>1 fiol.+ rozp.</t>
  </si>
  <si>
    <t>Załącznik nr 2 do SWZ</t>
  </si>
  <si>
    <t>Wartość brutto
(7x10)</t>
  </si>
  <si>
    <t>40mg + 0,01mg</t>
  </si>
  <si>
    <t>50 wkładów</t>
  </si>
  <si>
    <t>Thiamini hydrochloridum</t>
  </si>
  <si>
    <t>roztwór do inj.</t>
  </si>
  <si>
    <t>Kod CPV: 33600000-6; 33631000-2</t>
  </si>
  <si>
    <t xml:space="preserve">Wartość netto
</t>
  </si>
  <si>
    <t xml:space="preserve">Wartość brutto
</t>
  </si>
  <si>
    <t>płyn na skórę</t>
  </si>
  <si>
    <t>100g</t>
  </si>
  <si>
    <t>200mg/g</t>
  </si>
  <si>
    <t>Pakiet nr 2- Roztwór albuminy ludzkiej</t>
  </si>
  <si>
    <t>roztw. do wstrzyk. i/lub inf.</t>
  </si>
  <si>
    <t>23.</t>
  </si>
  <si>
    <t>24.</t>
  </si>
  <si>
    <t>25.</t>
  </si>
  <si>
    <t>26.</t>
  </si>
  <si>
    <t>Risperidonum</t>
  </si>
  <si>
    <t>Opipramolum</t>
  </si>
  <si>
    <t>Zolpidemum</t>
  </si>
  <si>
    <t>Fluoxetinum</t>
  </si>
  <si>
    <t>kaps.</t>
  </si>
  <si>
    <t>Sertralinum</t>
  </si>
  <si>
    <t>Venlafaxine</t>
  </si>
  <si>
    <t>37,5 mg</t>
  </si>
  <si>
    <t>kaps. o przedł. uwaln.</t>
  </si>
  <si>
    <t>150 mg</t>
  </si>
  <si>
    <t>Hydroxyzinum</t>
  </si>
  <si>
    <t>2mg/ml</t>
  </si>
  <si>
    <t>200ml</t>
  </si>
  <si>
    <t>Duloxetine</t>
  </si>
  <si>
    <t>kaps. dojelitowe twarde</t>
  </si>
  <si>
    <t>Indapamidum</t>
  </si>
  <si>
    <t>Warfarinum</t>
  </si>
  <si>
    <t>3mg</t>
  </si>
  <si>
    <t>tabl.</t>
  </si>
  <si>
    <t>Nebivololum</t>
  </si>
  <si>
    <t>Eplerenonum</t>
  </si>
  <si>
    <t>25 mg</t>
  </si>
  <si>
    <t>Lercanidipini hydrochlor.</t>
  </si>
  <si>
    <t>Amlodipine</t>
  </si>
  <si>
    <t>5 mg</t>
  </si>
  <si>
    <t>Methyldopum</t>
  </si>
  <si>
    <t>Clonidinum</t>
  </si>
  <si>
    <t>75mcg</t>
  </si>
  <si>
    <t>Acenocoumarolum</t>
  </si>
  <si>
    <t>Ticlopidinum</t>
  </si>
  <si>
    <t>Chlortalidonum</t>
  </si>
  <si>
    <t>Lacidipinum</t>
  </si>
  <si>
    <t>4 mg</t>
  </si>
  <si>
    <t>Sildenafil</t>
  </si>
  <si>
    <t xml:space="preserve"> 20 mg</t>
  </si>
  <si>
    <t>90 tabl.</t>
  </si>
  <si>
    <t>Kalii canreonas</t>
  </si>
  <si>
    <t>200mg/ 10ml</t>
  </si>
  <si>
    <t xml:space="preserve">10 amp. </t>
  </si>
  <si>
    <t>Betahistinum</t>
  </si>
  <si>
    <t>8mg</t>
  </si>
  <si>
    <t>24mg</t>
  </si>
  <si>
    <t>Acidum thiocticum</t>
  </si>
  <si>
    <t>600mg/50ml</t>
  </si>
  <si>
    <t>Nicergolinum</t>
  </si>
  <si>
    <t>Cerebrolysin</t>
  </si>
  <si>
    <t>2,152g/10ml</t>
  </si>
  <si>
    <t>roztw. do wstrzyk. i(lub) inf.</t>
  </si>
  <si>
    <t>Allantoinum</t>
  </si>
  <si>
    <t>maść</t>
  </si>
  <si>
    <t>30g</t>
  </si>
  <si>
    <t>Allantoinum+Dexpanthenolum</t>
  </si>
  <si>
    <t>(20mg + 50mg)/g</t>
  </si>
  <si>
    <t xml:space="preserve">maść </t>
  </si>
  <si>
    <t>krem</t>
  </si>
  <si>
    <t>35g</t>
  </si>
  <si>
    <t>10mg/g</t>
  </si>
  <si>
    <t xml:space="preserve">żel </t>
  </si>
  <si>
    <t>75g</t>
  </si>
  <si>
    <t>40g</t>
  </si>
  <si>
    <t>60g</t>
  </si>
  <si>
    <t>Lini oleum virginale</t>
  </si>
  <si>
    <t>50 mg</t>
  </si>
  <si>
    <t>Aluminii acetotartras</t>
  </si>
  <si>
    <t>Celecoxibum</t>
  </si>
  <si>
    <t>Allopurinolum</t>
  </si>
  <si>
    <t>Meloxicamum</t>
  </si>
  <si>
    <t>15mg/1,5ml</t>
  </si>
  <si>
    <t>Triamcinolonum</t>
  </si>
  <si>
    <t>Valsartanum</t>
  </si>
  <si>
    <t>160mg</t>
  </si>
  <si>
    <t>80mg</t>
  </si>
  <si>
    <t>Valsartanum + Hydrochlorothiazidum</t>
  </si>
  <si>
    <t>160mg + 12,5mg</t>
  </si>
  <si>
    <t>160mg + 25mg</t>
  </si>
  <si>
    <t>Telmisartanum</t>
  </si>
  <si>
    <t>Candesartan cilexetil</t>
  </si>
  <si>
    <t>Candesartan cilexetil + Hydrochlorothiazidum</t>
  </si>
  <si>
    <t>16mg + 12,5mg</t>
  </si>
  <si>
    <t>32mg + 12,5mg</t>
  </si>
  <si>
    <t>Losartan potassium</t>
  </si>
  <si>
    <t>Hydrochlorothiazidum + Losartan potassium</t>
  </si>
  <si>
    <t>25mg + 100mg</t>
  </si>
  <si>
    <t>12,5mg + 50mg</t>
  </si>
  <si>
    <t>tabl./tabl. powl.</t>
  </si>
  <si>
    <t>100mg/g</t>
  </si>
  <si>
    <t>15g</t>
  </si>
  <si>
    <t>1mg/g</t>
  </si>
  <si>
    <t>3g</t>
  </si>
  <si>
    <t>Crotamitonum</t>
  </si>
  <si>
    <t>Aciclovir</t>
  </si>
  <si>
    <t>50mg/ g</t>
  </si>
  <si>
    <t>Ticagrelor</t>
  </si>
  <si>
    <t>90 mg</t>
  </si>
  <si>
    <t>56 tabl.</t>
  </si>
  <si>
    <t xml:space="preserve">kaps. </t>
  </si>
  <si>
    <t>Haloperidol</t>
  </si>
  <si>
    <t>Mupirocin</t>
  </si>
  <si>
    <t>20 mg/g (2%)</t>
  </si>
  <si>
    <t>maść do nosa</t>
  </si>
  <si>
    <t>10 ml</t>
  </si>
  <si>
    <t>tabl.powl.</t>
  </si>
  <si>
    <t xml:space="preserve">16 tabl. </t>
  </si>
  <si>
    <t>proszek do sporządzania zawiesiny</t>
  </si>
  <si>
    <t>100 000 IU/ml</t>
  </si>
  <si>
    <t>1 but. 5g/24ml</t>
  </si>
  <si>
    <t>27.</t>
  </si>
  <si>
    <t>28.</t>
  </si>
  <si>
    <t>29.</t>
  </si>
  <si>
    <t>30.</t>
  </si>
  <si>
    <t>60 kaps.</t>
  </si>
  <si>
    <t xml:space="preserve">15 000 j.m./ml </t>
  </si>
  <si>
    <t>Mometasone</t>
  </si>
  <si>
    <t xml:space="preserve">200mg </t>
  </si>
  <si>
    <t>600mg/100ml</t>
  </si>
  <si>
    <t>20 fiol./butelek/worków</t>
  </si>
  <si>
    <t>1 fiolka lub 1 fiolka + rozpuszczalnik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</si>
  <si>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</si>
  <si>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</si>
  <si>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</si>
  <si>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</si>
  <si>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</si>
  <si>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</si>
  <si>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</si>
  <si>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</si>
  <si>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</si>
  <si>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</si>
  <si>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</si>
  <si>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</si>
  <si>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</si>
  <si>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</si>
  <si>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</si>
  <si>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</si>
  <si>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</si>
  <si>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</si>
  <si>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</si>
  <si>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</si>
  <si>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</si>
  <si>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</si>
  <si>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</si>
  <si>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</si>
  <si>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</si>
  <si>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</si>
  <si>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</si>
  <si>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</si>
  <si>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</si>
  <si>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</si>
  <si>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</si>
  <si>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 xml:space="preserve"> Kod CPV: 33181100-3, 33181400-6, 33181510-0, 33181520-3, 33600000-6, 33190000-8</t>
  </si>
  <si>
    <t>Pakiet nr 1  - Preparaty do dializoterapii</t>
  </si>
  <si>
    <t xml:space="preserve">Kod CPV: 33600000-6 </t>
  </si>
  <si>
    <t>Pakiet nr 7 - Chirurgia gałki ocznej</t>
  </si>
  <si>
    <t>Articaini hydrochloridum + Adrenalinum</t>
  </si>
  <si>
    <t xml:space="preserve">250mg/ 100ml lub 250mg / 50ml  </t>
  </si>
  <si>
    <t xml:space="preserve">500mg/ 100ml  </t>
  </si>
  <si>
    <t xml:space="preserve">1000mg / 100ml lub 1000mg / 200ml </t>
  </si>
  <si>
    <t>Pakiet nr 10 - Leki trombolityczne</t>
  </si>
  <si>
    <t>Kod CPV: 33600000-6; 33651200-0</t>
  </si>
  <si>
    <t>Pakiet nr 12 - Lek przeciwgrzybiczy</t>
  </si>
  <si>
    <t>Zamawiający wymaga od wykonawcy aby zaoferowany produkt był z  bezpośrednim, szczelnym systemem napełniania parownika bez konieczności montowania dodatkowych łączników .</t>
  </si>
  <si>
    <t>1 butelka a 250ml</t>
  </si>
  <si>
    <t>Sevofluranum</t>
  </si>
  <si>
    <t xml:space="preserve">Pakiet nr 13- Leki anestetyczne I </t>
  </si>
  <si>
    <t>płyn wziewny/ płyn do sporządzania inhalacji parowej</t>
  </si>
  <si>
    <t xml:space="preserve">Pakiet nr 14 - Leki anestetyczne II </t>
  </si>
  <si>
    <t>1 butelka/1 pojemnik</t>
  </si>
  <si>
    <t xml:space="preserve">Cholecalciferolum
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</si>
  <si>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</si>
  <si>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</si>
  <si>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</si>
  <si>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</si>
  <si>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</si>
  <si>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</si>
  <si>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</si>
  <si>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</si>
  <si>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</si>
  <si>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</si>
  <si>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</si>
  <si>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</si>
  <si>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</si>
  <si>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</si>
  <si>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</si>
  <si>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5 fiol./amp.</t>
  </si>
  <si>
    <t>roztw. do wstrzyk. do stos. dożylnego, zewnątrzoponowo i podpajęczynówkowo</t>
  </si>
  <si>
    <t>10 kaps.</t>
  </si>
  <si>
    <t>kapsułki twarde</t>
  </si>
  <si>
    <t>min. 10 mld CFU</t>
  </si>
  <si>
    <t>Lactobacillus rhamnosus</t>
  </si>
  <si>
    <t>Saccharomyces Boulardii</t>
  </si>
  <si>
    <t xml:space="preserve">10 kaps. </t>
  </si>
  <si>
    <t>Sodium butyrate</t>
  </si>
  <si>
    <t>proszek (lub i rozp) do sporz. roztw. do wstrzyk. lub/i inf.</t>
  </si>
  <si>
    <t>Pakiet nr 18 - Thiamina</t>
  </si>
  <si>
    <t>100 amp.</t>
  </si>
  <si>
    <t>gran.o przedłuzonym uwaln.</t>
  </si>
  <si>
    <t>Natrii valproas + Acidum valproicum</t>
  </si>
  <si>
    <t>66,66 mg +
29,03 mg</t>
  </si>
  <si>
    <t xml:space="preserve">166,76 mg +  
72,61 mg </t>
  </si>
  <si>
    <t>333,30 mg + 145,14 mg</t>
  </si>
  <si>
    <t>Dexmedetomidinum</t>
  </si>
  <si>
    <t>0,2mg/2ml</t>
  </si>
  <si>
    <t>25 amp.</t>
  </si>
  <si>
    <t>0,4mg/4ml</t>
  </si>
  <si>
    <t>1mg/10ml</t>
  </si>
  <si>
    <t>koncentrat do sporz. roztw.do infuzji</t>
  </si>
  <si>
    <t>5 amp./fiol.</t>
  </si>
  <si>
    <t>1 mg/5ml</t>
  </si>
  <si>
    <t>Ferricum 
derisomaltosum</t>
  </si>
  <si>
    <t>5 amp./5 fiol.</t>
  </si>
  <si>
    <t>Sulfathiazolum argentum</t>
  </si>
  <si>
    <t>proszek do sporz. roztw. do wstrz.i/lub inf.</t>
  </si>
  <si>
    <t>proszek do sporz. roztw. (lub zawiesiny) do wstrz.i/lub inf.</t>
  </si>
  <si>
    <t>Pakiet nr 25 - Środki przeczyszczające</t>
  </si>
  <si>
    <t>Pakiet nr 27 - Leki dla układu sercowo-naczyniowego I</t>
  </si>
  <si>
    <t>Apixabanum</t>
  </si>
  <si>
    <t>roztwór do inf. lub konc./liofilizat/ proszek do sporz. roztw. do inf.</t>
  </si>
  <si>
    <t xml:space="preserve">Pakiet nr 33 - Środki odurzające i substancje psychotropowe </t>
  </si>
  <si>
    <t>roztw. do wstrz.i/lub infuzji</t>
  </si>
  <si>
    <t>tabl. powl. o zmodyf. uwaln./ tabl.o przedłuż. uwaln.</t>
  </si>
  <si>
    <t>proszek i rozp. do sporz. roztw. do inf.</t>
  </si>
  <si>
    <t>proszek do sporz. roztw. do wstrz. i/ lub inf.</t>
  </si>
  <si>
    <t>roztw. do inf., koncentrat do sporz. roztw. do inf.</t>
  </si>
  <si>
    <t>10 amp./fiol.</t>
  </si>
  <si>
    <t>5 amp./ fiol.</t>
  </si>
  <si>
    <t>Bupropioni hydrochloridum</t>
  </si>
  <si>
    <t xml:space="preserve">150mg </t>
  </si>
  <si>
    <t>Oliwka do masażu witaminowa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</si>
  <si>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</si>
  <si>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</si>
  <si>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</si>
  <si>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</si>
  <si>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</si>
  <si>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</si>
  <si>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</si>
  <si>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</si>
  <si>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</si>
  <si>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</si>
  <si>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</si>
  <si>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</si>
  <si>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</si>
  <si>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</si>
  <si>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</si>
  <si>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tabl./ tab.powl.</t>
  </si>
  <si>
    <t xml:space="preserve">Metamizolum </t>
  </si>
  <si>
    <t>tabletki/ tabl.powl.</t>
  </si>
  <si>
    <t>Zestaw do plazmaferezy (plazmafiltr z liniami) o powierzchni 0,35 m2.Skład zestawu: plazmafiltr, dreny, worek, kompatybilny z aparatem Prismaflex/Prismax.</t>
  </si>
  <si>
    <t>Płyn do miejscowej antykoagulacji cytrynianowej w ciągłej terapii nerkozastępczej kompatybilny z aparatem Prismaflex/Prismax, w skład którego wchodzą: cytrynian 18 mmol/l, Na+  140 mmol/l, Cl- 86 mmol/l; teoretyczna osmolarność: 244 mOsm/l; opakowanie: worek 5l, wyposażony w port luer oraz port do nakłuwania - oznakowany kolorowym kapslem, produkt leczniczy.                   </t>
  </si>
  <si>
    <t>Pakiet nr 4 - Produkty lecznicze I</t>
  </si>
  <si>
    <t>Pakiet nr 5 - Leki przeciwbólowe I</t>
  </si>
  <si>
    <t>Pakiet nr 6 - Produkty lecznicze II</t>
  </si>
  <si>
    <t xml:space="preserve">Pakiet nr 8 - Lek znieczulający miejscowo </t>
  </si>
  <si>
    <t>Pakiet nr 11 -  Antybiotyki I</t>
  </si>
  <si>
    <t>W zakresie pozycji nr 1 i 2 Vancomycinum 1g i 500mg: Zamawiający wymaga aby charakterystyka produktu leczniczego zawierała wskazania do stosowania i.v. oraz p.o ( w przypadku rzekomobłoniastego zapalenia jelit wywołanego przez Clostridium difficile, gronkowcowego zapalenia jelit.)</t>
  </si>
  <si>
    <t>Pakiet nr 15 - Produkty lecznicze III</t>
  </si>
  <si>
    <t xml:space="preserve">Pakiet nr 16 - Produkty lecznicze IV  </t>
  </si>
  <si>
    <t>Pakiet nr 19 - Produkty lecznicze V</t>
  </si>
  <si>
    <t>Pakiet nr 20 - Produkty lecznicze VI</t>
  </si>
  <si>
    <t>Pakiet nr 21 - Produkty lecznicze VII</t>
  </si>
  <si>
    <t>Pakiet nr 22 - Produkty lecznicze VIII</t>
  </si>
  <si>
    <t>Pakiet nr 23 - Antybiotyki II</t>
  </si>
  <si>
    <t>Pakiet nr 24 - Antybiotyki III</t>
  </si>
  <si>
    <t>Pakiet nr 26 - Leki stosowane w chorobach przewodu pokarmowego</t>
  </si>
  <si>
    <t>Pakiet nr 28 - Produkty lecznicze IX</t>
  </si>
  <si>
    <t>Pakiet nr 29 - Produkty lecznicze X</t>
  </si>
  <si>
    <t>Pakiet nr 30- Produkty lecznicze XI</t>
  </si>
  <si>
    <t xml:space="preserve">Pakiet nr 31 - Produkty lecznicze XII  </t>
  </si>
  <si>
    <t xml:space="preserve">Pakiet nr 34 - Produkty lecznicze XIII </t>
  </si>
  <si>
    <t>Oliwka pielęgnacyjna dla niemowląt</t>
  </si>
  <si>
    <t>oliwka</t>
  </si>
  <si>
    <t>_</t>
  </si>
  <si>
    <t>500 ml</t>
  </si>
  <si>
    <t>Płyn do pielęgnacji skóry narażonej na ucisk i otarcia z wyciągami z kwiatów rumianku i nasion kasztanowca oraz dekspantenolem</t>
  </si>
  <si>
    <t>Krem barierowy zawierający tlenek cynku i lanolinę - wyrób medyczny</t>
  </si>
  <si>
    <t>Naturalny balsam do skóry przeciw odleżynom z olejkiem z drzewa herbacianego</t>
  </si>
  <si>
    <t>balsam</t>
  </si>
  <si>
    <t>270 ml</t>
  </si>
  <si>
    <t>Kod CPV: 33600000-6; 33651600-4</t>
  </si>
  <si>
    <t>Szczepionka p/wzw</t>
  </si>
  <si>
    <t>20mcg/1ml</t>
  </si>
  <si>
    <t>zawies. do wstrzyk.</t>
  </si>
  <si>
    <t>Encephalitidis Ixodibus Vaccinum</t>
  </si>
  <si>
    <t>2,4mcg/0,5ml</t>
  </si>
  <si>
    <t>1 amp.-strzyk.</t>
  </si>
  <si>
    <t>Tetanus Vaccinum</t>
  </si>
  <si>
    <t>40j.m./ 0,5ml</t>
  </si>
  <si>
    <t>Antitoxinum vipericum</t>
  </si>
  <si>
    <t>500 j.a</t>
  </si>
  <si>
    <t>1 amp. a 5ml</t>
  </si>
  <si>
    <t>roztw. do infuzji lub roztw. do wstrzyk. i inf.</t>
  </si>
  <si>
    <t xml:space="preserve">roztwór do wstrzykiwań / konc. do sporz.roztw. do infuzji lub roztw. do wstrz. i/lub inf., </t>
  </si>
  <si>
    <t>Calcium carbonate</t>
  </si>
  <si>
    <t>200mg jonów wapnia</t>
  </si>
  <si>
    <t>30kaps.</t>
  </si>
  <si>
    <t>tabl./tabl.powl.</t>
  </si>
  <si>
    <t>Magnesii lactas+Pyridoxini hydrochloridum</t>
  </si>
  <si>
    <t xml:space="preserve">51mg + 5 mg </t>
  </si>
  <si>
    <t>Acidum ascorbicum</t>
  </si>
  <si>
    <t>92.</t>
  </si>
  <si>
    <t>Buprenorphine</t>
  </si>
  <si>
    <t>0,3 mg/ml</t>
  </si>
  <si>
    <t>Kod CPV: 33600000-6, 33661000-1</t>
  </si>
  <si>
    <t>Ibuprofenum z L-argininum</t>
  </si>
  <si>
    <t>Kod CPV: 33600000-6; 33661200-3,  33642200-4</t>
  </si>
  <si>
    <t>Pakiet nr 3 - Szczepionki</t>
  </si>
  <si>
    <t>Pakiet nr 9 - Antybiotyki i chemioterapeutyki</t>
  </si>
  <si>
    <t>93.</t>
  </si>
  <si>
    <t>94.</t>
  </si>
  <si>
    <t>95.</t>
  </si>
  <si>
    <t>96.</t>
  </si>
  <si>
    <t>97.</t>
  </si>
  <si>
    <t>98.</t>
  </si>
  <si>
    <t>99.</t>
  </si>
  <si>
    <t xml:space="preserve">Pakiet nr 17-  Leki sterydowe </t>
  </si>
  <si>
    <t xml:space="preserve">Pakiet nr 32 - Leki stosowane zewnętrznie </t>
  </si>
  <si>
    <t>Pakiet nr 35-  Produkty lecznicze XIV</t>
  </si>
  <si>
    <t>Nazwa i numer dokumentu dopuszczającego zaoferowany produkt  do uzytku szpitalnego</t>
  </si>
  <si>
    <t>Szcegółowa oferta cenowa</t>
  </si>
  <si>
    <t>Szczegółowa oferta cenowa</t>
  </si>
  <si>
    <r>
      <t>130mg (2mg/cm</t>
    </r>
    <r>
      <rPr>
        <vertAlign val="superscript"/>
        <sz val="9"/>
        <color theme="1"/>
        <rFont val="Tahoma"/>
        <family val="2"/>
        <charset val="238"/>
      </rPr>
      <t>2</t>
    </r>
    <r>
      <rPr>
        <sz val="9"/>
        <color theme="1"/>
        <rFont val="Tahoma"/>
        <family val="2"/>
        <charset val="238"/>
      </rPr>
      <t xml:space="preserve">), 10x10x0,5 cm </t>
    </r>
  </si>
  <si>
    <t>Zamawiający wymaga od wykonawcy nieodpłatnego użyczenia 6 parowników kompatybilnych z aparatami do znieczulenia:  FABIUS Drager (4szt.), Mindray WATO (1 szt), FABIUS Drager - rozstaw jak Mindray lub Ohmeda (1szt,). Umowa użyczenia stanowi załącznik nr 3 b do SWZ</t>
  </si>
  <si>
    <t>Zamawiający wymaga od wykonawcy nieodpłatnego użyczenia 4 kompatybilnych parowników z aparatem do znieczulenia FABIUS Drager.  Umowa użyczenia stanowi załącznik nr 3 b do SWZ.</t>
  </si>
  <si>
    <t>10 fiol./butelek/ worków</t>
  </si>
  <si>
    <t>40 fiol./butelek /worków</t>
  </si>
  <si>
    <r>
      <t>Płyn substytucyjny stosowany w ostrej niewydolności nerek, kompatybilny z aparatem Prismaflex/Prismax, w skład którego wchodzą: Ca2+ 1,75 mmol/l, Mg2+ 0,5 mmo/l, Na+ 140 mmol/l, HCO3- 32 mmol/l, mleczan 3 mm</t>
    </r>
    <r>
      <rPr>
        <sz val="9"/>
        <rFont val="Tahoma"/>
        <family val="2"/>
        <charset val="238"/>
      </rPr>
      <t xml:space="preserve">ol/l, </t>
    </r>
    <r>
      <rPr>
        <u/>
        <sz val="9"/>
        <rFont val="Tahoma"/>
        <family val="2"/>
        <charset val="238"/>
      </rPr>
      <t xml:space="preserve">K+ 0 mmol/l; </t>
    </r>
    <r>
      <rPr>
        <sz val="9"/>
        <rFont val="Tahoma"/>
        <family val="2"/>
        <charset val="238"/>
      </rPr>
      <t>o</t>
    </r>
    <r>
      <rPr>
        <sz val="9"/>
        <color theme="1"/>
        <rFont val="Tahoma"/>
        <family val="2"/>
        <charset val="238"/>
      </rPr>
      <t>pakowanie: worek 5l wyposażony w  
 port luer oraz port do nakłuwania - oznakowany kolorowym kapslem, produkt leczniczy.</t>
    </r>
  </si>
  <si>
    <t xml:space="preserve">Zestaw do zabiegów nerkozastępczych z użyciem cytrynianów lub heparyny. Jeden zestaw obsługujący wszystkie tryby pracy CRRT: SCUF, CVVHD, CVVHDF, CVVHDF.  W zestawie znajdują się: dren tętniczy, żylny, substytucyjny, dializacyjny, cytrynianowy, heparynowy; worek ściekowy, igły plastikowe. </t>
  </si>
  <si>
    <t>Łacznik Y do prowadzenia zabiegu recyrkulacji.</t>
  </si>
  <si>
    <t>Płyn substytucyjny i dializacyjny buforowany dwuwęglanem w nerkowej terapii zastępczej kompatybilny z aparatem Prismaflex/Prismax, w skład którego wchodzą: Na+ 140 mmol/l; K+ 4 mmol/l; Ca2+ 0 mmol/l; Mg2+ 0,75 mmol/l; Cl- 122 mmol/l; HCO3- - 22 mmol/l; HPO4 2- - 1   mmol/l; osmolarność 290 mOsm/l; opakowanie: worek 5l wyposażony w port luer oraz port do nakłuwania - oznakowany kolorowym kapslem, produkt leczniczy.</t>
  </si>
  <si>
    <t>Płyn substytucyjny stosowany w ostrej niewydolności nerek kompatybilny z aparatem Prismaflex/Prismax, w skład którego wchodzą:  Ca2+ 1,75 mmol/l, Mg2+ 0,5 mmo/l, Na+ 140 mmol/l, HCO3- 32 mmol/l, mleczan 3 mmol/l, K+ 2 mmol/l, glukoza 6,1 mmol/l;  opakowanie: worek 5l wyposażony w port luer oraz port do nakłuwania - oznakowany kolorowym kapslem, produkt leczniczy.</t>
  </si>
  <si>
    <t>Płyn substytucyjny stosowany w ostrej niewydolności nerek, kompatybilny z aparatem Prismaflex/Prismax, w skład którego wchodzą:  Ca2+ 1,25 mmol/l, Mg2+ 0,6 mmo/l, Na+ 140 mmol/l, HCO3- 30 mmol/l, K+ 4 mmol/l; opakowanie: worek 5l wyposażony w port luer  oraz port do nakłuwania - oznakowany kolorowym kapslem, produkt leczniczy.</t>
  </si>
  <si>
    <t>Zestaw do automatycznego usuwania płynu odprowadzającego.</t>
  </si>
  <si>
    <t>Linia przedłużająca do zestawu automatycznego usuwania płynu odprowadzającego.</t>
  </si>
  <si>
    <t xml:space="preserve"> krople doustne, roztwór</t>
  </si>
  <si>
    <t>Nr sprawy: 6/2025</t>
  </si>
  <si>
    <t xml:space="preserve">proszek do sporz. konc. roztw. do inf. </t>
  </si>
  <si>
    <r>
      <t>Zamawiający wyraża zgodę na wycenę produktu w opakowaniu innej wielkości niż podana w opisie przedmiotu zamówienia z jednoczesnym przeliczeniem ilości opakowań aby liczba sztuk była zgodna z zamawianą.                                                                         Jeżeli w wyniku przeliczeń wychodzi wartość ułamka należy podać ilość do</t>
    </r>
    <r>
      <rPr>
        <b/>
        <sz val="12"/>
        <color rgb="FFFF0000"/>
        <rFont val="Tahoma"/>
        <family val="2"/>
        <charset val="238"/>
      </rPr>
      <t xml:space="preserve"> dwóch </t>
    </r>
    <r>
      <rPr>
        <sz val="12"/>
        <color rgb="FFFF0000"/>
        <rFont val="Tahoma"/>
        <family val="2"/>
        <charset val="238"/>
      </rPr>
      <t>miejsc po przecinku.</t>
    </r>
  </si>
  <si>
    <r>
      <t>Zamawiający wyraża zgodę na wycenę produktu w opakowaniu innej wielkości niż podana w opisie przedmiotu zamówienia z jednoczesnym przeliczeniem ilości opakowań aby liczba sztuk była zgodna z zamawianą.                                                                                              Jeżeli w wyniku przeliczeń wychodzi wartość ułamka należy podać ilość do</t>
    </r>
    <r>
      <rPr>
        <b/>
        <sz val="9"/>
        <color rgb="FFFF0000"/>
        <rFont val="Tahoma"/>
        <family val="2"/>
        <charset val="238"/>
      </rPr>
      <t xml:space="preserve"> dwóch </t>
    </r>
    <r>
      <rPr>
        <sz val="9"/>
        <color rgb="FFFF0000"/>
        <rFont val="Tahoma"/>
        <family val="2"/>
        <charset val="238"/>
      </rPr>
      <t>miejsc po przecinku.</t>
    </r>
  </si>
  <si>
    <t>Zamawiający wyraża zgodę na wycenę produktu w opakowaniu innej wielkości niż podana w opisie przedmiotu zamówienia z jednoczesnym przeliczeniem ilości opakowań aby liczba sztuk była zgodna z zamawianą.                              Jeżeli w wyniku przeliczeń wychodzi wartość ułamka należy podać ilość do dwóch miejsc po przecinku.</t>
  </si>
  <si>
    <t>Zamawiający wyraża zgodę na wycenę produktu w opakowaniu innej wielkości niż podana w opisie przedmiotu zamówienia z jednoczesnym przeliczeniem ilości opakowań aby liczba sztuk była zgodna z zamawianą.                             Jeżeli w wyniku przeliczeń wychodzi wartość ułamka należy podać ilość do dwóch miejsc po przecinku.</t>
  </si>
  <si>
    <t>Zamawiający wyraża zgodę na wycenę produktu w opakowaniu innej wielkości niż podana w opisie przedmiotu zamówienia z jednoczesnym przeliczeniem ilości opakowań aby liczba sztuk była zgodna z zamawianą.                         Jeżeli w wyniku przeliczeń wychodzi wartość ułamka należy podać ilość do dwóch miejsc po przecinku.</t>
  </si>
  <si>
    <t>Zamawiający wyraża zgodę na wycenę produktu w opakowaniu innej wielkości niż podana w opisie przedmiotu zamówienia z jednoczesnym przeliczeniem ilości opakowań aby liczba sztuk była zgodna z zamawianą.                                                                      Jeżeli w wyniku przeliczeń wychodzi wartość ułamka należy podać ilość do dwóch miejsc po przecinku.</t>
  </si>
  <si>
    <t>Zamawiający wyraża zgodę na wycenę produktu w opakowaniu innej wielkości niż podana w opisie przedmiotu zamówienia z jednoczesnym przeliczeniem ilości opakowań aby liczba sztuk była zgodna z zamawianą.                                                                                            Jeżeli w wyniku przeliczeń wychodzi wartość ułamka należy podać ilość do dwóch miejsc po przecinku.</t>
  </si>
  <si>
    <t>Zamawiający wyraża zgodę na wycenę produktu w opakowaniu innej wielkości niż podana w opisie przedmiotu zamówienia z jednoczesnym przeliczeniem ilości opakowań aby liczba sztuk była zgodna z zamawianą.                                 Jeżeli w wyniku przeliczeń wychodzi wartość ułamka należy podać ilość do dwóch miejsc po przecinku.</t>
  </si>
  <si>
    <t>Zamawiający wyraża zgodę na wycenę produktu w opakowaniu innej wielkości niż podana w opisie przedmiotu zamówienia z jednoczesnym przeliczeniem ilości opakowań aby liczba sztuk była zgodna z zamawianą.                                                                               Jeżeli w wyniku przeliczeń wychodzi wartość ułamka należy podać ilość do dwóch miejsc po przecinku.</t>
  </si>
  <si>
    <t>Zamawiający wyraża zgodę na wycenę produktu w opakowaniu innej wielkości niż podana w opisie przedmiotu zamówienia z jednoczesnym przeliczeniem ilości opakowań aby liczba sztuk była zgodna z zamawianą.                                                                                                      Jeżeli w wyniku przeliczeń wychodzi wartość ułamka należy podać ilość do dwóch miejsc po przecinku.</t>
  </si>
  <si>
    <t>Zamawiający wyraża zgodę na wycenę produktu w opakowaniu innej wielkości niż podana w opisie przedmiotu zamówienia z jednoczesnym przeliczeniem ilości opakowań aby liczba sztuk była zgodna z zamawianą.                                                                                               Jeżeli w wyniku przeliczeń wychodzi wartość ułamka należy podać ilość do dwóch miejsc po przecinku.</t>
  </si>
  <si>
    <t>Zamawiający wyraża zgodę na wycenę produktu w opakowaniu innej wielkości niż podana w opisie przedmiotu zamówienia z jednoczesnym przeliczeniem ilości opakowań aby liczba sztuk była zgodna z zamawianą.                                                     Jeżeli w wyniku przeliczeń wychodzi wartość ułamka należy podać ilość do dwóch miejsc po przecinku.</t>
  </si>
  <si>
    <t>Zamawiający wyraża zgodę na wycenę produktu w opakowaniu innej wielkości niż podana w opisie przedmiotu zamówienia z jednoczesnym przeliczeniem ilości opakowań aby liczba sztuk była zgodna z zamawianą.                                                                                                          Jeżeli w wyniku przeliczeń wychodzi wartość ułamka należy podać ilość do dwóch miejsc po przecinku.</t>
  </si>
  <si>
    <t>Zamawiający wyraża zgodę na wycenę produktu w opakowaniu innej wielkości niż podana w opisie przedmiotu zamówienia z jednoczesnym przeliczeniem ilości opakowań aby liczba sztuk była zgodna z zamawianą.                                                                            Jeżeli w wyniku przeliczeń wychodzi wartość ułamka należy podać ilość do dwóch miejsc po przecinku.</t>
  </si>
  <si>
    <t>Zamawiający wyraża zgodę na wycenę produktu w opakowaniu innej wielkości niż podana w opisie przedmiotu zamówienia z jednoczesnym przeliczeniem ilości opakowań aby liczba sztuk była zgodna z zamawianą.                                                       Jeżeli w wyniku przeliczeń wychodzi wartość ułamka należy podać ilość do dwóch miejsc po przecinku.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</si>
</sst>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#,##0.00&quot; zł&quot;"/>
    <numFmt numFmtId="166" formatCode="#,##0.00&quot; zł &quot;;#,##0.00&quot; zł &quot;;&quot;-&quot;#&quot; zł &quot;;&quot; &quot;@&quot; &quot;"/>
    <numFmt numFmtId="167" formatCode="#,##0.00&quot;     &quot;"/>
    <numFmt numFmtId="168" formatCode="#,##0.00&quot;      &quot;;#,##0.00&quot;      &quot;;&quot;-&quot;#&quot;      &quot;;@&quot; &quot;"/>
    <numFmt numFmtId="169" formatCode="#,##0.00&quot; zł &quot;;#,##0.00&quot; zł &quot;;\-#&quot; zł &quot;;@\ "/>
    <numFmt numFmtId="170" formatCode="#,##0.00&quot; zł &quot;;#,##0.00&quot; zł &quot;;\-#&quot; zł &quot;;\ @\ "/>
    <numFmt numFmtId="171" formatCode="#,##0.00&quot;      &quot;;#,##0.00&quot;      &quot;;\-#&quot;      &quot;;@\ "/>
    <numFmt numFmtId="172" formatCode="#,##0.00\ [$zł-415];[Red]\-#,##0.00\ [$zł-415]"/>
    <numFmt numFmtId="173" formatCode="_-* #,##0.00\ [$zł-415]_-;\-* #,##0.00\ [$zł-415]_-;_-* &quot;-&quot;??\ [$zł-415]_-;_-@_-"/>
    <numFmt numFmtId="174" formatCode="[$-415]General"/>
    <numFmt numFmtId="175" formatCode="#,##0.00&quot; zł &quot;;#,##0.00&quot; zł &quot;;&quot;-&quot;#&quot; zł &quot;;@&quot; &quot;"/>
    <numFmt numFmtId="176" formatCode="[$-415]0%"/>
    <numFmt numFmtId="177" formatCode="&quot; &quot;#,##0.00&quot; zł &quot;;&quot;-&quot;#,##0.00&quot; zł &quot;;&quot;-&quot;#&quot; zł &quot;;&quot; &quot;@&quot; &quot;"/>
    <numFmt numFmtId="178" formatCode="&quot; &quot;#,##0.00&quot; &quot;[$zł-415]&quot; &quot;;&quot;-&quot;#,##0.00&quot; &quot;[$zł-415]&quot; &quot;;&quot;-&quot;00&quot; &quot;[$zł-415]&quot; &quot;;&quot; &quot;@&quot; &quot;"/>
    <numFmt numFmtId="179" formatCode="&quot; &quot;#,##0.00&quot; &quot;[$zł-415]&quot; &quot;;&quot;-&quot;#,##0.00&quot; &quot;[$zł-415]&quot; &quot;;&quot; -&quot;00&quot; &quot;[$zł-415]&quot; &quot;;&quot; &quot;@&quot; &quot;"/>
    <numFmt numFmtId="180" formatCode="_-* #,##0.00&quot; zł&quot;_-;\-* #,##0.00&quot; zł&quot;_-;_-* \-??&quot; zł&quot;_-;_-@_-"/>
    <numFmt numFmtId="181" formatCode="#,##0.00&quot; zł&quot;;\-#,##0.00&quot; zł&quot;"/>
    <numFmt numFmtId="182" formatCode="#,##0.00\ [$zł-415];[Red]#,##0.00\ [$zł-415]"/>
    <numFmt numFmtId="183" formatCode="_-* #,##0.00\ [$zł-415]_-;\-* #,##0.00\ [$zł-415]_-;_-* \-??\ [$zł-415]_-;_-@_-"/>
    <numFmt numFmtId="184" formatCode="&quot; &quot;#,##0.00&quot; &quot;[$zł-415]&quot; &quot;;&quot;-&quot;#,##0.00&quot; &quot;[$zł-415]&quot; &quot;;&quot; &quot;&quot;-&quot;#&quot; &quot;[$zł-415]&quot; &quot;;&quot; &quot;@&quot; &quot;"/>
  </numFmts>
  <fonts count="110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sz val="11"/>
      <color rgb="FF000000"/>
      <name val="Liberation Sans1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sz val="10"/>
      <color rgb="FF996600"/>
      <name val="Calibri"/>
      <family val="2"/>
      <charset val="238"/>
    </font>
    <font>
      <sz val="12"/>
      <color rgb="FF000000"/>
      <name val="Times New Roman CE"/>
      <charset val="238"/>
    </font>
    <font>
      <sz val="10"/>
      <color rgb="FF000000"/>
      <name val="Arial CE"/>
      <family val="2"/>
      <charset val="238"/>
    </font>
    <font>
      <sz val="10"/>
      <color rgb="FF333333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b/>
      <sz val="8"/>
      <color rgb="FFFF0000"/>
      <name val="Tahoma"/>
      <family val="2"/>
      <charset val="238"/>
    </font>
    <font>
      <b/>
      <sz val="10"/>
      <color rgb="FF0000FF"/>
      <name val="Tahoma"/>
      <family val="2"/>
      <charset val="238"/>
    </font>
    <font>
      <b/>
      <sz val="8"/>
      <color rgb="FF0000FF"/>
      <name val="Tahoma"/>
      <family val="2"/>
      <charset val="238"/>
    </font>
    <font>
      <sz val="8"/>
      <color rgb="FF333333"/>
      <name val="Tahoma"/>
      <family val="2"/>
      <charset val="238"/>
    </font>
    <font>
      <sz val="11"/>
      <color rgb="FFFF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charset val="238"/>
    </font>
    <font>
      <sz val="8"/>
      <color indexed="8"/>
      <name val="Tahoma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Tahoma"/>
      <family val="2"/>
      <charset val="238"/>
    </font>
    <font>
      <sz val="10"/>
      <name val="Arial CE"/>
      <family val="2"/>
      <charset val="238"/>
    </font>
    <font>
      <sz val="11"/>
      <color indexed="8"/>
      <name val="Liberation Sans1"/>
      <charset val="238"/>
    </font>
    <font>
      <b/>
      <i/>
      <sz val="16"/>
      <color indexed="8"/>
      <name val="Calibri"/>
      <family val="2"/>
      <charset val="238"/>
    </font>
    <font>
      <b/>
      <i/>
      <sz val="16"/>
      <color indexed="8"/>
      <name val="Arial"/>
      <family val="2"/>
      <charset val="238"/>
    </font>
    <font>
      <sz val="10"/>
      <color indexed="8"/>
      <name val="Arial CE"/>
      <family val="2"/>
      <charset val="238"/>
    </font>
    <font>
      <sz val="12"/>
      <color indexed="8"/>
      <name val="Times New Roman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b/>
      <i/>
      <u/>
      <sz val="11"/>
      <color indexed="8"/>
      <name val="Calibri"/>
      <family val="2"/>
      <charset val="238"/>
    </font>
    <font>
      <b/>
      <i/>
      <u/>
      <sz val="11"/>
      <color indexed="8"/>
      <name val="Arial"/>
      <family val="2"/>
      <charset val="238"/>
    </font>
    <font>
      <sz val="10"/>
      <color indexed="8"/>
      <name val="Arial CE"/>
      <charset val="238"/>
    </font>
    <font>
      <sz val="8"/>
      <name val="Tahoma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rgb="FF000000"/>
      <name val="Czcionka tekstu podstawowego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theme="1"/>
      <name val="Arial CE"/>
      <family val="2"/>
      <charset val="238"/>
    </font>
    <font>
      <sz val="11"/>
      <color rgb="FF800080"/>
      <name val="Czcionka tekstu podstawowego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9966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rgb="FF808080"/>
      <name val="Czcionka tekstu podstawowego"/>
      <charset val="238"/>
    </font>
    <font>
      <i/>
      <sz val="11"/>
      <color rgb="FF7F7F7F"/>
      <name val="Czcionka tekstu podstawowego"/>
      <charset val="238"/>
    </font>
    <font>
      <b/>
      <sz val="11"/>
      <color rgb="FFFF0000"/>
      <name val="Calibri"/>
      <family val="2"/>
      <charset val="238"/>
    </font>
    <font>
      <sz val="8"/>
      <name val="Calibri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12"/>
      <name val="Tahoma"/>
      <family val="2"/>
      <charset val="238"/>
    </font>
    <font>
      <sz val="8"/>
      <color theme="1"/>
      <name val="Tahoma"/>
      <family val="2"/>
      <charset val="238"/>
    </font>
    <font>
      <sz val="11"/>
      <color rgb="FFFF0000"/>
      <name val="Czcionka tekstu podstawowego"/>
      <family val="2"/>
      <charset val="238"/>
    </font>
    <font>
      <sz val="8"/>
      <color rgb="FFFF0000"/>
      <name val="Tahoma"/>
      <family val="2"/>
      <charset val="238"/>
    </font>
    <font>
      <b/>
      <sz val="11"/>
      <color rgb="FFFF0000"/>
      <name val="Czcionka tekstu podstawowego"/>
      <charset val="238"/>
    </font>
    <font>
      <sz val="11"/>
      <color rgb="FF000000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0"/>
      <color rgb="FFFF0000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9"/>
      <color rgb="FFFF0000"/>
      <name val="Tahoma"/>
      <family val="2"/>
      <charset val="238"/>
    </font>
    <font>
      <b/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color rgb="FFFF0000"/>
      <name val="Tahoma"/>
      <family val="2"/>
      <charset val="238"/>
    </font>
    <font>
      <b/>
      <sz val="9"/>
      <color rgb="FF0000FF"/>
      <name val="Tahoma"/>
      <family val="2"/>
      <charset val="238"/>
    </font>
    <font>
      <sz val="9"/>
      <name val="Tahoma"/>
      <family val="2"/>
      <charset val="238"/>
    </font>
    <font>
      <sz val="9"/>
      <color indexed="8"/>
      <name val="Tahoma"/>
      <family val="2"/>
      <charset val="238"/>
    </font>
    <font>
      <b/>
      <sz val="9"/>
      <color theme="1"/>
      <name val="Tahoma"/>
      <family val="2"/>
      <charset val="238"/>
    </font>
    <font>
      <sz val="9"/>
      <color rgb="FF333333"/>
      <name val="Tahoma"/>
      <family val="2"/>
      <charset val="238"/>
    </font>
    <font>
      <sz val="9"/>
      <color rgb="FF0000FF"/>
      <name val="Tahoma"/>
      <family val="2"/>
      <charset val="238"/>
    </font>
    <font>
      <b/>
      <sz val="9"/>
      <color indexed="8"/>
      <name val="Tahoma"/>
      <family val="2"/>
      <charset val="238"/>
    </font>
    <font>
      <vertAlign val="superscript"/>
      <sz val="9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color indexed="12"/>
      <name val="Tahoma"/>
      <family val="2"/>
      <charset val="238"/>
    </font>
    <font>
      <u/>
      <sz val="9"/>
      <name val="Tahoma"/>
      <family val="2"/>
      <charset val="238"/>
    </font>
    <font>
      <b/>
      <sz val="9"/>
      <color indexed="18"/>
      <name val="Tahoma"/>
      <family val="2"/>
      <charset val="238"/>
    </font>
    <font>
      <b/>
      <sz val="7"/>
      <color rgb="FF000000"/>
      <name val="Tahoma"/>
      <family val="2"/>
      <charset val="238"/>
    </font>
    <font>
      <sz val="7"/>
      <color rgb="FF000000"/>
      <name val="Calibri"/>
      <family val="2"/>
      <charset val="238"/>
    </font>
    <font>
      <sz val="7"/>
      <color theme="1"/>
      <name val="Tahoma"/>
      <family val="2"/>
      <charset val="238"/>
    </font>
    <font>
      <sz val="8"/>
      <color rgb="FF000000"/>
      <name val="Calibri"/>
      <family val="2"/>
      <charset val="238"/>
    </font>
    <font>
      <sz val="12"/>
      <color rgb="FFFF0000"/>
      <name val="Tahoma"/>
      <family val="2"/>
      <charset val="238"/>
    </font>
    <font>
      <b/>
      <sz val="12"/>
      <color rgb="FFFF0000"/>
      <name val="Tahoma"/>
      <family val="2"/>
      <charset val="238"/>
    </font>
    <font>
      <sz val="10"/>
      <color rgb="FFFF0000"/>
      <name val="Czcionka tekstu podstawowego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rgb="FFCCFFFF"/>
      </patternFill>
    </fill>
    <fill>
      <patternFill patternType="solid">
        <fgColor rgb="FFFFFFCC"/>
        <bgColor indexed="64"/>
      </patternFill>
    </fill>
    <fill>
      <patternFill patternType="solid">
        <fgColor rgb="FFFF99CC"/>
        <bgColor rgb="FFFF99CC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rgb="FFCCFFFF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rgb="FFFFFFFF"/>
        <bgColor rgb="FFFFFFD7"/>
      </patternFill>
    </fill>
    <fill>
      <patternFill patternType="solid">
        <fgColor rgb="FFCCFFFF"/>
        <bgColor rgb="FFCCFFCC"/>
      </patternFill>
    </fill>
    <fill>
      <patternFill patternType="solid">
        <fgColor rgb="FFFFFFCC"/>
        <bgColor rgb="FFFFFFD7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indexed="41"/>
      </patternFill>
    </fill>
    <fill>
      <patternFill patternType="solid">
        <fgColor rgb="FFCCFFCC"/>
        <bgColor indexed="26"/>
      </patternFill>
    </fill>
    <fill>
      <patternFill patternType="solid">
        <fgColor rgb="FFCCFFCC"/>
        <bgColor indexed="27"/>
      </patternFill>
    </fill>
  </fills>
  <borders count="8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12">
    <xf numFmtId="0" fontId="0" fillId="0" borderId="0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168" fontId="6" fillId="0" borderId="0"/>
    <xf numFmtId="0" fontId="7" fillId="6" borderId="0"/>
    <xf numFmtId="166" fontId="2" fillId="0" borderId="0"/>
    <xf numFmtId="0" fontId="8" fillId="0" borderId="0"/>
    <xf numFmtId="0" fontId="9" fillId="7" borderId="0"/>
    <xf numFmtId="0" fontId="10" fillId="0" borderId="0"/>
    <xf numFmtId="0" fontId="11" fillId="0" borderId="0"/>
    <xf numFmtId="0" fontId="12" fillId="0" borderId="0"/>
    <xf numFmtId="0" fontId="13" fillId="0" borderId="0">
      <alignment horizontal="center" textRotation="90"/>
    </xf>
    <xf numFmtId="0" fontId="14" fillId="8" borderId="0"/>
    <xf numFmtId="0" fontId="15" fillId="0" borderId="0"/>
    <xf numFmtId="0" fontId="16" fillId="0" borderId="0"/>
    <xf numFmtId="0" fontId="16" fillId="0" borderId="0"/>
    <xf numFmtId="0" fontId="17" fillId="8" borderId="1"/>
    <xf numFmtId="0" fontId="18" fillId="0" borderId="0"/>
    <xf numFmtId="164" fontId="18" fillId="0" borderId="0"/>
    <xf numFmtId="0" fontId="2" fillId="0" borderId="0"/>
    <xf numFmtId="0" fontId="2" fillId="0" borderId="0"/>
    <xf numFmtId="0" fontId="5" fillId="0" borderId="0"/>
    <xf numFmtId="0" fontId="26" fillId="0" borderId="0"/>
    <xf numFmtId="169" fontId="26" fillId="0" borderId="0" applyBorder="0" applyProtection="0"/>
    <xf numFmtId="0" fontId="27" fillId="0" borderId="0" applyNumberFormat="0" applyBorder="0" applyProtection="0"/>
    <xf numFmtId="0" fontId="29" fillId="0" borderId="0"/>
    <xf numFmtId="0" fontId="26" fillId="0" borderId="0"/>
    <xf numFmtId="170" fontId="26" fillId="0" borderId="0"/>
    <xf numFmtId="0" fontId="31" fillId="0" borderId="0"/>
    <xf numFmtId="171" fontId="32" fillId="0" borderId="0"/>
    <xf numFmtId="0" fontId="33" fillId="0" borderId="0">
      <alignment horizontal="center"/>
    </xf>
    <xf numFmtId="0" fontId="34" fillId="0" borderId="0" applyNumberFormat="0" applyBorder="0" applyProtection="0">
      <alignment horizontal="center"/>
    </xf>
    <xf numFmtId="0" fontId="34" fillId="0" borderId="0" applyNumberFormat="0" applyBorder="0" applyProtection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3" fillId="0" borderId="0">
      <alignment horizontal="center"/>
    </xf>
    <xf numFmtId="0" fontId="33" fillId="0" borderId="0">
      <alignment horizontal="center" textRotation="90"/>
    </xf>
    <xf numFmtId="0" fontId="34" fillId="0" borderId="0">
      <alignment horizontal="center" textRotation="90"/>
    </xf>
    <xf numFmtId="0" fontId="34" fillId="0" borderId="0" applyNumberFormat="0" applyBorder="0" applyProtection="0">
      <alignment horizontal="center" textRotation="90"/>
    </xf>
    <xf numFmtId="0" fontId="34" fillId="0" borderId="0" applyNumberFormat="0" applyBorder="0" applyProtection="0">
      <alignment horizontal="center" textRotation="90"/>
    </xf>
    <xf numFmtId="0" fontId="34" fillId="0" borderId="0">
      <alignment horizontal="center" textRotation="90"/>
    </xf>
    <xf numFmtId="0" fontId="34" fillId="0" borderId="0">
      <alignment horizontal="center" textRotation="90"/>
    </xf>
    <xf numFmtId="0" fontId="33" fillId="0" borderId="0">
      <alignment horizontal="center" textRotation="90"/>
    </xf>
    <xf numFmtId="0" fontId="31" fillId="0" borderId="0"/>
    <xf numFmtId="0" fontId="31" fillId="0" borderId="0"/>
    <xf numFmtId="0" fontId="26" fillId="0" borderId="0"/>
    <xf numFmtId="0" fontId="35" fillId="0" borderId="0"/>
    <xf numFmtId="0" fontId="36" fillId="0" borderId="0" applyNumberFormat="0" applyBorder="0" applyProtection="0"/>
    <xf numFmtId="0" fontId="36" fillId="0" borderId="0"/>
    <xf numFmtId="0" fontId="37" fillId="0" borderId="0"/>
    <xf numFmtId="0" fontId="38" fillId="0" borderId="0" applyNumberFormat="0" applyFill="0" applyBorder="0" applyProtection="0"/>
    <xf numFmtId="0" fontId="29" fillId="0" borderId="0" applyNumberFormat="0" applyBorder="0" applyProtection="0"/>
    <xf numFmtId="0" fontId="29" fillId="0" borderId="0"/>
    <xf numFmtId="0" fontId="29" fillId="0" borderId="0"/>
    <xf numFmtId="0" fontId="37" fillId="0" borderId="0"/>
    <xf numFmtId="0" fontId="29" fillId="0" borderId="0" applyNumberFormat="0" applyBorder="0" applyProtection="0"/>
    <xf numFmtId="0" fontId="29" fillId="0" borderId="0"/>
    <xf numFmtId="0" fontId="29" fillId="0" borderId="0"/>
    <xf numFmtId="9" fontId="26" fillId="0" borderId="0" applyBorder="0" applyProtection="0"/>
    <xf numFmtId="9" fontId="26" fillId="0" borderId="0" applyFill="0" applyBorder="0" applyAlignment="0" applyProtection="0"/>
    <xf numFmtId="0" fontId="39" fillId="0" borderId="0"/>
    <xf numFmtId="0" fontId="40" fillId="0" borderId="0"/>
    <xf numFmtId="0" fontId="40" fillId="0" borderId="0" applyNumberFormat="0" applyBorder="0" applyProtection="0"/>
    <xf numFmtId="0" fontId="40" fillId="0" borderId="0" applyNumberFormat="0" applyBorder="0" applyProtection="0"/>
    <xf numFmtId="0" fontId="40" fillId="0" borderId="0"/>
    <xf numFmtId="0" fontId="40" fillId="0" borderId="0"/>
    <xf numFmtId="0" fontId="39" fillId="0" borderId="0"/>
    <xf numFmtId="172" fontId="39" fillId="0" borderId="0"/>
    <xf numFmtId="172" fontId="40" fillId="0" borderId="0"/>
    <xf numFmtId="172" fontId="40" fillId="0" borderId="0" applyBorder="0" applyProtection="0"/>
    <xf numFmtId="172" fontId="40" fillId="0" borderId="0" applyBorder="0" applyProtection="0"/>
    <xf numFmtId="172" fontId="40" fillId="0" borderId="0"/>
    <xf numFmtId="172" fontId="40" fillId="0" borderId="0"/>
    <xf numFmtId="172" fontId="39" fillId="0" borderId="0"/>
    <xf numFmtId="172" fontId="39" fillId="0" borderId="0" applyBorder="0" applyProtection="0"/>
    <xf numFmtId="172" fontId="39" fillId="0" borderId="0"/>
    <xf numFmtId="169" fontId="26" fillId="0" borderId="0"/>
    <xf numFmtId="170" fontId="26" fillId="0" borderId="0"/>
    <xf numFmtId="169" fontId="26" fillId="0" borderId="0"/>
    <xf numFmtId="170" fontId="26" fillId="0" borderId="0"/>
    <xf numFmtId="0" fontId="41" fillId="0" borderId="0" applyNumberFormat="0" applyBorder="0" applyProtection="0"/>
    <xf numFmtId="169" fontId="26" fillId="0" borderId="0" applyBorder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2" fillId="0" borderId="0" applyNumberFormat="0" applyBorder="0" applyProtection="0"/>
    <xf numFmtId="0" fontId="2" fillId="0" borderId="0"/>
    <xf numFmtId="174" fontId="49" fillId="0" borderId="0" applyBorder="0" applyProtection="0"/>
    <xf numFmtId="0" fontId="1" fillId="0" borderId="0"/>
    <xf numFmtId="9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50" fillId="2" borderId="0"/>
    <xf numFmtId="0" fontId="50" fillId="3" borderId="0"/>
    <xf numFmtId="0" fontId="51" fillId="4" borderId="0"/>
    <xf numFmtId="0" fontId="51" fillId="0" borderId="0"/>
    <xf numFmtId="0" fontId="52" fillId="5" borderId="0"/>
    <xf numFmtId="0" fontId="53" fillId="6" borderId="0"/>
    <xf numFmtId="175" fontId="54" fillId="0" borderId="0"/>
    <xf numFmtId="175" fontId="54" fillId="0" borderId="0"/>
    <xf numFmtId="0" fontId="54" fillId="0" borderId="0"/>
    <xf numFmtId="174" fontId="55" fillId="19" borderId="0" applyBorder="0" applyProtection="0"/>
    <xf numFmtId="174" fontId="2" fillId="0" borderId="0" applyBorder="0" applyProtection="0"/>
    <xf numFmtId="174" fontId="2" fillId="0" borderId="0" applyBorder="0" applyProtection="0"/>
    <xf numFmtId="174" fontId="49" fillId="0" borderId="0" applyBorder="0" applyProtection="0"/>
    <xf numFmtId="0" fontId="56" fillId="0" borderId="0"/>
    <xf numFmtId="0" fontId="57" fillId="7" borderId="0"/>
    <xf numFmtId="0" fontId="58" fillId="0" borderId="0"/>
    <xf numFmtId="0" fontId="59" fillId="0" borderId="0"/>
    <xf numFmtId="0" fontId="60" fillId="0" borderId="0">
      <alignment horizontal="center"/>
    </xf>
    <xf numFmtId="0" fontId="61" fillId="0" borderId="0" applyNumberFormat="0" applyBorder="0" applyProtection="0">
      <alignment horizontal="center"/>
    </xf>
    <xf numFmtId="0" fontId="61" fillId="0" borderId="0" applyNumberFormat="0" applyBorder="0" applyProtection="0">
      <alignment horizontal="center"/>
    </xf>
    <xf numFmtId="0" fontId="61" fillId="0" borderId="0" applyNumberFormat="0" applyBorder="0" applyProtection="0">
      <alignment horizontal="center"/>
    </xf>
    <xf numFmtId="0" fontId="62" fillId="0" borderId="0"/>
    <xf numFmtId="0" fontId="60" fillId="0" borderId="0">
      <alignment horizontal="center"/>
    </xf>
    <xf numFmtId="0" fontId="60" fillId="0" borderId="0">
      <alignment horizontal="center"/>
    </xf>
    <xf numFmtId="0" fontId="60" fillId="0" borderId="0">
      <alignment horizontal="center"/>
    </xf>
    <xf numFmtId="0" fontId="60" fillId="0" borderId="0">
      <alignment horizontal="center"/>
    </xf>
    <xf numFmtId="0" fontId="60" fillId="0" borderId="0">
      <alignment horizontal="center" textRotation="90"/>
    </xf>
    <xf numFmtId="0" fontId="61" fillId="0" borderId="0" applyNumberFormat="0" applyBorder="0" applyProtection="0">
      <alignment horizontal="center" textRotation="90"/>
    </xf>
    <xf numFmtId="0" fontId="61" fillId="0" borderId="0" applyNumberFormat="0" applyBorder="0" applyProtection="0">
      <alignment horizontal="center" textRotation="90"/>
    </xf>
    <xf numFmtId="0" fontId="61" fillId="0" borderId="0" applyNumberFormat="0" applyBorder="0" applyProtection="0">
      <alignment horizontal="center" textRotation="90"/>
    </xf>
    <xf numFmtId="0" fontId="60" fillId="0" borderId="0">
      <alignment horizontal="center" textRotation="90"/>
    </xf>
    <xf numFmtId="0" fontId="60" fillId="0" borderId="0">
      <alignment horizontal="center" textRotation="90"/>
    </xf>
    <xf numFmtId="0" fontId="60" fillId="0" borderId="0">
      <alignment horizontal="center" textRotation="90"/>
    </xf>
    <xf numFmtId="0" fontId="60" fillId="0" borderId="0">
      <alignment horizontal="center" textRotation="90"/>
    </xf>
    <xf numFmtId="0" fontId="63" fillId="8" borderId="0"/>
    <xf numFmtId="0" fontId="64" fillId="0" borderId="0"/>
    <xf numFmtId="0" fontId="1" fillId="0" borderId="0"/>
    <xf numFmtId="0" fontId="1" fillId="0" borderId="0"/>
    <xf numFmtId="0" fontId="26" fillId="0" borderId="0"/>
    <xf numFmtId="0" fontId="36" fillId="0" borderId="0"/>
    <xf numFmtId="0" fontId="15" fillId="0" borderId="0"/>
    <xf numFmtId="0" fontId="29" fillId="0" borderId="0" applyNumberFormat="0" applyFill="0" applyBorder="0" applyProtection="0"/>
    <xf numFmtId="0" fontId="2" fillId="0" borderId="0"/>
    <xf numFmtId="0" fontId="2" fillId="0" borderId="0" applyNumberFormat="0" applyBorder="0" applyProtection="0"/>
    <xf numFmtId="0" fontId="44" fillId="0" borderId="0"/>
    <xf numFmtId="0" fontId="65" fillId="8" borderId="1"/>
    <xf numFmtId="9" fontId="2" fillId="0" borderId="0" applyBorder="0" applyProtection="0"/>
    <xf numFmtId="176" fontId="2" fillId="0" borderId="0" applyBorder="0" applyProtection="0"/>
    <xf numFmtId="9" fontId="26" fillId="0" borderId="0" applyBorder="0" applyProtection="0"/>
    <xf numFmtId="9" fontId="2" fillId="0" borderId="0" applyBorder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6" fillId="0" borderId="0"/>
    <xf numFmtId="0" fontId="67" fillId="0" borderId="0" applyNumberFormat="0" applyBorder="0" applyProtection="0"/>
    <xf numFmtId="0" fontId="67" fillId="0" borderId="0" applyNumberFormat="0" applyBorder="0" applyProtection="0"/>
    <xf numFmtId="0" fontId="67" fillId="0" borderId="0" applyNumberFormat="0" applyBorder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164" fontId="66" fillId="0" borderId="0"/>
    <xf numFmtId="164" fontId="67" fillId="0" borderId="0" applyBorder="0" applyProtection="0"/>
    <xf numFmtId="164" fontId="67" fillId="0" borderId="0" applyBorder="0" applyProtection="0"/>
    <xf numFmtId="164" fontId="67" fillId="0" borderId="0" applyBorder="0" applyProtection="0"/>
    <xf numFmtId="164" fontId="66" fillId="0" borderId="0"/>
    <xf numFmtId="164" fontId="66" fillId="0" borderId="0"/>
    <xf numFmtId="164" fontId="66" fillId="0" borderId="0"/>
    <xf numFmtId="164" fontId="66" fillId="0" borderId="0"/>
    <xf numFmtId="0" fontId="68" fillId="0" borderId="0"/>
    <xf numFmtId="169" fontId="64" fillId="0" borderId="0"/>
    <xf numFmtId="174" fontId="69" fillId="0" borderId="0" applyBorder="0" applyProtection="0"/>
    <xf numFmtId="172" fontId="39" fillId="0" borderId="0" applyBorder="0" applyProtection="0"/>
    <xf numFmtId="0" fontId="70" fillId="0" borderId="0" applyNumberFormat="0" applyBorder="0" applyProtection="0"/>
    <xf numFmtId="169" fontId="64" fillId="0" borderId="0"/>
    <xf numFmtId="0" fontId="4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8" fillId="0" borderId="0"/>
    <xf numFmtId="169" fontId="26" fillId="0" borderId="0" applyBorder="0" applyProtection="0"/>
    <xf numFmtId="169" fontId="2" fillId="0" borderId="0"/>
    <xf numFmtId="177" fontId="2" fillId="0" borderId="0" applyBorder="0" applyProtection="0"/>
    <xf numFmtId="170" fontId="26" fillId="0" borderId="0"/>
    <xf numFmtId="44" fontId="44" fillId="0" borderId="0" applyFont="0" applyFill="0" applyBorder="0" applyAlignment="0" applyProtection="0"/>
    <xf numFmtId="178" fontId="64" fillId="0" borderId="0" applyFont="0" applyBorder="0" applyProtection="0"/>
    <xf numFmtId="169" fontId="2" fillId="0" borderId="0"/>
    <xf numFmtId="169" fontId="2" fillId="0" borderId="0"/>
    <xf numFmtId="179" fontId="64" fillId="0" borderId="0" applyFont="0" applyFill="0" applyBorder="0" applyAlignment="0" applyProtection="0"/>
    <xf numFmtId="44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52" fillId="0" borderId="0"/>
    <xf numFmtId="0" fontId="44" fillId="0" borderId="0"/>
    <xf numFmtId="9" fontId="4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0" fontId="80" fillId="0" borderId="0"/>
    <xf numFmtId="9" fontId="80" fillId="0" borderId="0" applyBorder="0" applyProtection="0"/>
    <xf numFmtId="170" fontId="2" fillId="0" borderId="0"/>
    <xf numFmtId="0" fontId="80" fillId="0" borderId="0"/>
    <xf numFmtId="9" fontId="80" fillId="0" borderId="0" applyBorder="0" applyProtection="0"/>
    <xf numFmtId="0" fontId="2" fillId="0" borderId="0" applyBorder="0" applyProtection="0"/>
    <xf numFmtId="170" fontId="2" fillId="0" borderId="0"/>
    <xf numFmtId="0" fontId="43" fillId="0" borderId="0" applyBorder="0" applyProtection="0"/>
    <xf numFmtId="0" fontId="2" fillId="0" borderId="0"/>
    <xf numFmtId="0" fontId="2" fillId="0" borderId="0"/>
    <xf numFmtId="0" fontId="16" fillId="0" borderId="0"/>
    <xf numFmtId="180" fontId="80" fillId="0" borderId="0" applyBorder="0" applyProtection="0"/>
    <xf numFmtId="0" fontId="2" fillId="0" borderId="0" applyNumberFormat="0" applyBorder="0" applyProtection="0"/>
    <xf numFmtId="0" fontId="49" fillId="0" borderId="0"/>
    <xf numFmtId="166" fontId="2" fillId="0" borderId="0" applyBorder="0" applyProtection="0"/>
    <xf numFmtId="9" fontId="49" fillId="0" borderId="0" applyFont="0" applyBorder="0" applyProtection="0"/>
    <xf numFmtId="175" fontId="2" fillId="0" borderId="0" applyBorder="0" applyProtection="0"/>
    <xf numFmtId="175" fontId="64" fillId="0" borderId="0" applyBorder="0" applyProtection="0"/>
    <xf numFmtId="0" fontId="49" fillId="0" borderId="0"/>
  </cellStyleXfs>
  <cellXfs count="1049">
    <xf numFmtId="0" fontId="0" fillId="0" borderId="0" xfId="0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4" fillId="0" borderId="2" xfId="0" applyFont="1" applyBorder="1" applyAlignment="1">
      <alignment horizontal="left" wrapText="1"/>
    </xf>
    <xf numFmtId="0" fontId="19" fillId="0" borderId="2" xfId="0" applyFont="1" applyBorder="1" applyAlignment="1">
      <alignment horizontal="center" vertical="center" wrapText="1"/>
    </xf>
    <xf numFmtId="166" fontId="19" fillId="0" borderId="2" xfId="8" applyFont="1" applyBorder="1" applyAlignment="1">
      <alignment horizontal="center" vertical="center"/>
    </xf>
    <xf numFmtId="164" fontId="19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/>
    <xf numFmtId="164" fontId="19" fillId="9" borderId="2" xfId="0" applyNumberFormat="1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 wrapText="1"/>
    </xf>
    <xf numFmtId="0" fontId="19" fillId="9" borderId="2" xfId="17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left" wrapText="1"/>
    </xf>
    <xf numFmtId="167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167" fontId="20" fillId="0" borderId="0" xfId="0" applyNumberFormat="1" applyFont="1" applyAlignment="1">
      <alignment horizontal="center" vertical="center"/>
    </xf>
    <xf numFmtId="166" fontId="19" fillId="0" borderId="2" xfId="8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5" fillId="0" borderId="0" xfId="0" applyFont="1"/>
    <xf numFmtId="0" fontId="26" fillId="0" borderId="0" xfId="48"/>
    <xf numFmtId="0" fontId="30" fillId="0" borderId="0" xfId="48" applyFont="1"/>
    <xf numFmtId="0" fontId="21" fillId="0" borderId="0" xfId="0" applyFont="1" applyAlignment="1">
      <alignment horizontal="center" vertical="center" wrapText="1"/>
    </xf>
    <xf numFmtId="0" fontId="23" fillId="12" borderId="0" xfId="0" applyFont="1" applyFill="1" applyAlignment="1">
      <alignment horizontal="left"/>
    </xf>
    <xf numFmtId="0" fontId="20" fillId="13" borderId="12" xfId="0" applyFont="1" applyFill="1" applyBorder="1" applyAlignment="1">
      <alignment horizontal="center" vertical="center" wrapText="1"/>
    </xf>
    <xf numFmtId="0" fontId="20" fillId="10" borderId="12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center"/>
    </xf>
    <xf numFmtId="169" fontId="20" fillId="14" borderId="12" xfId="85" applyNumberFormat="1" applyFont="1" applyFill="1" applyBorder="1" applyAlignment="1" applyProtection="1">
      <alignment horizontal="center" vertical="center"/>
    </xf>
    <xf numFmtId="169" fontId="20" fillId="0" borderId="12" xfId="85" applyNumberFormat="1" applyFont="1" applyBorder="1" applyAlignment="1" applyProtection="1">
      <alignment horizontal="right" wrapText="1"/>
    </xf>
    <xf numFmtId="0" fontId="19" fillId="0" borderId="0" xfId="0" applyFont="1" applyAlignment="1">
      <alignment horizontal="left" vertical="center" wrapText="1"/>
    </xf>
    <xf numFmtId="169" fontId="20" fillId="0" borderId="0" xfId="0" applyNumberFormat="1" applyFont="1" applyAlignment="1">
      <alignment horizontal="center" vertical="center" wrapText="1"/>
    </xf>
    <xf numFmtId="169" fontId="20" fillId="0" borderId="0" xfId="87" applyNumberFormat="1" applyFont="1" applyAlignment="1">
      <alignment horizontal="center" vertical="center" wrapText="1"/>
    </xf>
    <xf numFmtId="169" fontId="20" fillId="0" borderId="0" xfId="87" applyNumberFormat="1" applyFont="1" applyAlignment="1">
      <alignment horizontal="center" vertical="center"/>
    </xf>
    <xf numFmtId="0" fontId="19" fillId="11" borderId="15" xfId="0" applyFont="1" applyFill="1" applyBorder="1" applyAlignment="1">
      <alignment horizontal="center"/>
    </xf>
    <xf numFmtId="169" fontId="20" fillId="14" borderId="16" xfId="85" applyNumberFormat="1" applyFont="1" applyFill="1" applyBorder="1" applyAlignment="1" applyProtection="1">
      <alignment horizontal="center" vertical="center"/>
    </xf>
    <xf numFmtId="169" fontId="20" fillId="0" borderId="16" xfId="85" applyNumberFormat="1" applyFont="1" applyBorder="1" applyAlignment="1" applyProtection="1">
      <alignment horizontal="right" wrapText="1"/>
    </xf>
    <xf numFmtId="0" fontId="19" fillId="0" borderId="5" xfId="0" applyFont="1" applyBorder="1"/>
    <xf numFmtId="0" fontId="42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28" fillId="0" borderId="9" xfId="50" applyNumberFormat="1" applyFont="1" applyBorder="1" applyAlignment="1" applyProtection="1">
      <alignment horizontal="center" vertical="center" wrapText="1"/>
    </xf>
    <xf numFmtId="0" fontId="28" fillId="0" borderId="10" xfId="50" applyNumberFormat="1" applyFont="1" applyBorder="1" applyAlignment="1" applyProtection="1">
      <alignment horizontal="center" vertical="center" wrapText="1"/>
    </xf>
    <xf numFmtId="170" fontId="28" fillId="0" borderId="10" xfId="30" applyFont="1" applyBorder="1" applyAlignment="1">
      <alignment horizontal="center" vertical="center"/>
    </xf>
    <xf numFmtId="9" fontId="19" fillId="0" borderId="2" xfId="86" applyFont="1" applyFill="1" applyBorder="1" applyAlignment="1" applyProtection="1">
      <alignment horizontal="center" vertical="center"/>
    </xf>
    <xf numFmtId="173" fontId="19" fillId="0" borderId="6" xfId="8" applyNumberFormat="1" applyFont="1" applyBorder="1" applyAlignment="1">
      <alignment horizontal="center" vertical="center"/>
    </xf>
    <xf numFmtId="173" fontId="19" fillId="0" borderId="12" xfId="0" applyNumberFormat="1" applyFont="1" applyBorder="1" applyAlignment="1">
      <alignment horizontal="center" vertical="center"/>
    </xf>
    <xf numFmtId="173" fontId="19" fillId="0" borderId="14" xfId="0" applyNumberFormat="1" applyFont="1" applyBorder="1" applyAlignment="1">
      <alignment horizontal="center" vertical="center"/>
    </xf>
    <xf numFmtId="9" fontId="42" fillId="0" borderId="2" xfId="86" applyFont="1" applyFill="1" applyBorder="1" applyAlignment="1" applyProtection="1">
      <alignment horizontal="center" vertical="center"/>
    </xf>
    <xf numFmtId="9" fontId="28" fillId="0" borderId="18" xfId="86" applyFont="1" applyFill="1" applyBorder="1" applyAlignment="1" applyProtection="1">
      <alignment horizontal="center" vertical="center"/>
    </xf>
    <xf numFmtId="173" fontId="42" fillId="0" borderId="2" xfId="0" applyNumberFormat="1" applyFont="1" applyBorder="1" applyAlignment="1">
      <alignment horizontal="center" vertical="center"/>
    </xf>
    <xf numFmtId="173" fontId="42" fillId="0" borderId="14" xfId="0" applyNumberFormat="1" applyFont="1" applyBorder="1" applyAlignment="1">
      <alignment horizontal="center" vertical="center"/>
    </xf>
    <xf numFmtId="0" fontId="45" fillId="0" borderId="0" xfId="88" applyFont="1"/>
    <xf numFmtId="0" fontId="46" fillId="0" borderId="0" xfId="89" applyFont="1"/>
    <xf numFmtId="0" fontId="47" fillId="0" borderId="0" xfId="90" applyFont="1" applyAlignment="1">
      <alignment horizontal="center" vertical="center" wrapText="1"/>
    </xf>
    <xf numFmtId="0" fontId="48" fillId="0" borderId="0" xfId="90" applyFont="1"/>
    <xf numFmtId="174" fontId="46" fillId="0" borderId="0" xfId="91" applyFont="1" applyAlignment="1">
      <alignment horizontal="right"/>
    </xf>
    <xf numFmtId="0" fontId="1" fillId="0" borderId="0" xfId="92"/>
    <xf numFmtId="0" fontId="45" fillId="0" borderId="0" xfId="92" applyFont="1"/>
    <xf numFmtId="0" fontId="21" fillId="0" borderId="0" xfId="90" applyFont="1" applyAlignment="1">
      <alignment horizontal="center" vertical="center" wrapText="1"/>
    </xf>
    <xf numFmtId="0" fontId="20" fillId="13" borderId="32" xfId="0" applyFont="1" applyFill="1" applyBorder="1" applyAlignment="1">
      <alignment horizontal="center" vertical="center" wrapText="1"/>
    </xf>
    <xf numFmtId="0" fontId="19" fillId="11" borderId="32" xfId="0" applyFont="1" applyFill="1" applyBorder="1" applyAlignment="1">
      <alignment horizontal="center"/>
    </xf>
    <xf numFmtId="0" fontId="71" fillId="0" borderId="0" xfId="0" applyFont="1"/>
    <xf numFmtId="9" fontId="42" fillId="0" borderId="5" xfId="86" applyFont="1" applyFill="1" applyBorder="1" applyAlignment="1" applyProtection="1">
      <alignment horizontal="center" vertical="center"/>
    </xf>
    <xf numFmtId="0" fontId="20" fillId="13" borderId="37" xfId="0" applyFont="1" applyFill="1" applyBorder="1" applyAlignment="1">
      <alignment horizontal="center" vertical="center" wrapText="1"/>
    </xf>
    <xf numFmtId="0" fontId="19" fillId="11" borderId="36" xfId="0" applyFont="1" applyFill="1" applyBorder="1" applyAlignment="1">
      <alignment horizontal="center"/>
    </xf>
    <xf numFmtId="0" fontId="73" fillId="21" borderId="0" xfId="47" applyFont="1" applyFill="1" applyAlignment="1">
      <alignment horizontal="center" vertical="center"/>
    </xf>
    <xf numFmtId="180" fontId="73" fillId="21" borderId="0" xfId="47" applyNumberFormat="1" applyFont="1" applyFill="1" applyAlignment="1">
      <alignment horizontal="center" vertical="center"/>
    </xf>
    <xf numFmtId="0" fontId="73" fillId="21" borderId="0" xfId="47" applyFont="1" applyFill="1" applyAlignment="1">
      <alignment horizontal="center" vertical="center" wrapText="1"/>
    </xf>
    <xf numFmtId="0" fontId="44" fillId="0" borderId="0" xfId="88"/>
    <xf numFmtId="0" fontId="44" fillId="0" borderId="0" xfId="189"/>
    <xf numFmtId="9" fontId="19" fillId="0" borderId="2" xfId="190" applyFont="1" applyFill="1" applyBorder="1" applyAlignment="1" applyProtection="1">
      <alignment horizontal="center" vertical="center"/>
    </xf>
    <xf numFmtId="0" fontId="79" fillId="0" borderId="0" xfId="189" applyFont="1"/>
    <xf numFmtId="0" fontId="20" fillId="13" borderId="14" xfId="0" applyFont="1" applyFill="1" applyBorder="1" applyAlignment="1">
      <alignment horizontal="center" vertical="center" wrapText="1"/>
    </xf>
    <xf numFmtId="0" fontId="80" fillId="0" borderId="0" xfId="193"/>
    <xf numFmtId="0" fontId="81" fillId="0" borderId="0" xfId="92" applyFont="1"/>
    <xf numFmtId="173" fontId="76" fillId="0" borderId="59" xfId="88" applyNumberFormat="1" applyFont="1" applyBorder="1" applyAlignment="1">
      <alignment horizontal="center" vertical="center"/>
    </xf>
    <xf numFmtId="0" fontId="2" fillId="0" borderId="0" xfId="90"/>
    <xf numFmtId="0" fontId="20" fillId="13" borderId="64" xfId="0" applyFont="1" applyFill="1" applyBorder="1" applyAlignment="1">
      <alignment horizontal="center" vertical="center" wrapText="1"/>
    </xf>
    <xf numFmtId="173" fontId="1" fillId="0" borderId="0" xfId="92" applyNumberFormat="1"/>
    <xf numFmtId="17" fontId="0" fillId="0" borderId="0" xfId="0" applyNumberFormat="1"/>
    <xf numFmtId="0" fontId="19" fillId="11" borderId="69" xfId="0" applyFont="1" applyFill="1" applyBorder="1" applyAlignment="1">
      <alignment horizontal="center"/>
    </xf>
    <xf numFmtId="0" fontId="19" fillId="11" borderId="68" xfId="0" applyFont="1" applyFill="1" applyBorder="1" applyAlignment="1">
      <alignment horizontal="center"/>
    </xf>
    <xf numFmtId="0" fontId="19" fillId="11" borderId="70" xfId="0" applyFont="1" applyFill="1" applyBorder="1" applyAlignment="1">
      <alignment horizontal="center"/>
    </xf>
    <xf numFmtId="0" fontId="19" fillId="11" borderId="71" xfId="0" applyFont="1" applyFill="1" applyBorder="1" applyAlignment="1">
      <alignment horizontal="center"/>
    </xf>
    <xf numFmtId="0" fontId="82" fillId="0" borderId="0" xfId="0" applyFont="1"/>
    <xf numFmtId="0" fontId="83" fillId="0" borderId="0" xfId="0" applyFont="1"/>
    <xf numFmtId="0" fontId="73" fillId="0" borderId="0" xfId="47" applyFont="1" applyAlignment="1">
      <alignment horizontal="center" vertical="center"/>
    </xf>
    <xf numFmtId="0" fontId="75" fillId="0" borderId="0" xfId="47" applyFont="1" applyAlignment="1">
      <alignment horizontal="center" wrapText="1"/>
    </xf>
    <xf numFmtId="0" fontId="19" fillId="0" borderId="80" xfId="0" applyFont="1" applyBorder="1"/>
    <xf numFmtId="0" fontId="20" fillId="0" borderId="33" xfId="0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/>
    </xf>
    <xf numFmtId="0" fontId="30" fillId="0" borderId="80" xfId="31" applyFont="1" applyBorder="1" applyAlignment="1">
      <alignment vertical="center" wrapText="1"/>
    </xf>
    <xf numFmtId="0" fontId="76" fillId="0" borderId="2" xfId="189" applyFont="1" applyBorder="1" applyAlignment="1">
      <alignment horizontal="center" vertical="center" wrapText="1"/>
    </xf>
    <xf numFmtId="0" fontId="76" fillId="9" borderId="2" xfId="189" applyFont="1" applyFill="1" applyBorder="1" applyAlignment="1">
      <alignment horizontal="center" vertical="center" wrapText="1"/>
    </xf>
    <xf numFmtId="0" fontId="76" fillId="9" borderId="2" xfId="189" applyFont="1" applyFill="1" applyBorder="1" applyAlignment="1">
      <alignment horizontal="center" vertical="center"/>
    </xf>
    <xf numFmtId="0" fontId="76" fillId="0" borderId="9" xfId="50" applyNumberFormat="1" applyFont="1" applyBorder="1" applyAlignment="1" applyProtection="1">
      <alignment horizontal="center" vertical="center" wrapText="1"/>
    </xf>
    <xf numFmtId="170" fontId="76" fillId="0" borderId="10" xfId="30" applyFont="1" applyBorder="1" applyAlignment="1">
      <alignment horizontal="center" vertical="center"/>
    </xf>
    <xf numFmtId="0" fontId="76" fillId="0" borderId="31" xfId="50" applyNumberFormat="1" applyFont="1" applyBorder="1" applyAlignment="1" applyProtection="1">
      <alignment horizontal="center" vertical="center" wrapText="1"/>
    </xf>
    <xf numFmtId="9" fontId="76" fillId="0" borderId="2" xfId="86" applyFont="1" applyFill="1" applyBorder="1" applyAlignment="1" applyProtection="1">
      <alignment horizontal="center" vertical="center"/>
    </xf>
    <xf numFmtId="0" fontId="76" fillId="0" borderId="2" xfId="0" applyFont="1" applyBorder="1" applyAlignment="1">
      <alignment horizontal="center" vertical="center" wrapText="1"/>
    </xf>
    <xf numFmtId="164" fontId="76" fillId="0" borderId="2" xfId="0" applyNumberFormat="1" applyFont="1" applyBorder="1" applyAlignment="1">
      <alignment horizontal="center" vertical="center"/>
    </xf>
    <xf numFmtId="0" fontId="76" fillId="9" borderId="2" xfId="0" applyFont="1" applyFill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/>
    </xf>
    <xf numFmtId="166" fontId="76" fillId="0" borderId="2" xfId="8" applyFont="1" applyBorder="1" applyAlignment="1">
      <alignment horizontal="center" vertical="center"/>
    </xf>
    <xf numFmtId="0" fontId="76" fillId="9" borderId="2" xfId="17" applyFont="1" applyFill="1" applyBorder="1" applyAlignment="1">
      <alignment horizontal="center" vertical="center" wrapText="1"/>
    </xf>
    <xf numFmtId="0" fontId="76" fillId="0" borderId="63" xfId="0" applyFont="1" applyBorder="1" applyAlignment="1">
      <alignment horizontal="center" vertical="center" wrapText="1"/>
    </xf>
    <xf numFmtId="0" fontId="76" fillId="0" borderId="53" xfId="50" applyNumberFormat="1" applyFont="1" applyBorder="1" applyAlignment="1" applyProtection="1">
      <alignment horizontal="center" vertical="center" wrapText="1"/>
    </xf>
    <xf numFmtId="0" fontId="76" fillId="0" borderId="51" xfId="50" applyNumberFormat="1" applyFont="1" applyBorder="1" applyAlignment="1" applyProtection="1">
      <alignment horizontal="center" vertical="center" wrapText="1"/>
    </xf>
    <xf numFmtId="170" fontId="76" fillId="0" borderId="53" xfId="30" applyFont="1" applyBorder="1" applyAlignment="1">
      <alignment horizontal="center" vertical="center"/>
    </xf>
    <xf numFmtId="9" fontId="76" fillId="0" borderId="52" xfId="86" applyFont="1" applyFill="1" applyBorder="1" applyAlignment="1" applyProtection="1">
      <alignment horizontal="center" vertical="center"/>
    </xf>
    <xf numFmtId="0" fontId="76" fillId="0" borderId="23" xfId="0" applyFont="1" applyBorder="1" applyAlignment="1">
      <alignment horizontal="center" vertical="center" wrapText="1"/>
    </xf>
    <xf numFmtId="0" fontId="76" fillId="0" borderId="73" xfId="0" applyFont="1" applyBorder="1" applyAlignment="1">
      <alignment horizontal="center" vertical="center" wrapText="1"/>
    </xf>
    <xf numFmtId="164" fontId="76" fillId="0" borderId="2" xfId="0" applyNumberFormat="1" applyFont="1" applyBorder="1" applyAlignment="1">
      <alignment horizontal="center" vertical="center" wrapText="1"/>
    </xf>
    <xf numFmtId="0" fontId="76" fillId="9" borderId="63" xfId="0" applyFont="1" applyFill="1" applyBorder="1" applyAlignment="1">
      <alignment horizontal="center" vertical="center" wrapText="1"/>
    </xf>
    <xf numFmtId="0" fontId="76" fillId="0" borderId="12" xfId="0" applyFont="1" applyBorder="1" applyAlignment="1">
      <alignment horizontal="center" vertical="center" wrapText="1"/>
    </xf>
    <xf numFmtId="172" fontId="76" fillId="0" borderId="12" xfId="0" applyNumberFormat="1" applyFont="1" applyBorder="1" applyAlignment="1">
      <alignment horizontal="center" vertical="center" wrapText="1"/>
    </xf>
    <xf numFmtId="0" fontId="76" fillId="0" borderId="14" xfId="0" applyFont="1" applyBorder="1" applyAlignment="1">
      <alignment horizontal="center" vertical="center" wrapText="1"/>
    </xf>
    <xf numFmtId="0" fontId="76" fillId="9" borderId="63" xfId="17" applyFont="1" applyFill="1" applyBorder="1" applyAlignment="1">
      <alignment horizontal="center" vertical="center" wrapText="1"/>
    </xf>
    <xf numFmtId="0" fontId="76" fillId="9" borderId="2" xfId="88" applyFont="1" applyFill="1" applyBorder="1" applyAlignment="1">
      <alignment horizontal="center" vertical="center" wrapText="1"/>
    </xf>
    <xf numFmtId="164" fontId="76" fillId="9" borderId="2" xfId="88" applyNumberFormat="1" applyFont="1" applyFill="1" applyBorder="1" applyAlignment="1">
      <alignment horizontal="center" vertical="center" wrapText="1"/>
    </xf>
    <xf numFmtId="0" fontId="76" fillId="0" borderId="9" xfId="50" applyNumberFormat="1" applyFont="1" applyBorder="1" applyAlignment="1" applyProtection="1">
      <alignment horizontal="center" vertical="center"/>
    </xf>
    <xf numFmtId="164" fontId="76" fillId="0" borderId="2" xfId="88" applyNumberFormat="1" applyFont="1" applyBorder="1" applyAlignment="1">
      <alignment horizontal="center" vertical="center" wrapText="1"/>
    </xf>
    <xf numFmtId="0" fontId="76" fillId="0" borderId="14" xfId="28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/>
    </xf>
    <xf numFmtId="0" fontId="42" fillId="0" borderId="2" xfId="17" applyFont="1" applyBorder="1" applyAlignment="1">
      <alignment horizontal="center" vertical="center" wrapText="1"/>
    </xf>
    <xf numFmtId="164" fontId="42" fillId="0" borderId="2" xfId="0" applyNumberFormat="1" applyFont="1" applyBorder="1" applyAlignment="1">
      <alignment horizontal="center" vertical="center" wrapText="1"/>
    </xf>
    <xf numFmtId="173" fontId="42" fillId="0" borderId="6" xfId="8" applyNumberFormat="1" applyFont="1" applyBorder="1" applyAlignment="1">
      <alignment horizontal="center" vertical="center"/>
    </xf>
    <xf numFmtId="173" fontId="42" fillId="0" borderId="12" xfId="0" applyNumberFormat="1" applyFont="1" applyBorder="1" applyAlignment="1">
      <alignment horizontal="center" vertical="center"/>
    </xf>
    <xf numFmtId="0" fontId="42" fillId="0" borderId="2" xfId="17" applyFont="1" applyBorder="1" applyAlignment="1">
      <alignment horizontal="center" vertical="center"/>
    </xf>
    <xf numFmtId="164" fontId="42" fillId="0" borderId="2" xfId="0" applyNumberFormat="1" applyFont="1" applyBorder="1" applyAlignment="1">
      <alignment horizontal="center" vertical="center"/>
    </xf>
    <xf numFmtId="0" fontId="42" fillId="0" borderId="14" xfId="18" applyFont="1" applyBorder="1" applyAlignment="1">
      <alignment horizontal="center" vertical="center"/>
    </xf>
    <xf numFmtId="0" fontId="42" fillId="0" borderId="9" xfId="28" applyFont="1" applyBorder="1" applyAlignment="1">
      <alignment horizontal="center" vertical="center" wrapText="1"/>
    </xf>
    <xf numFmtId="170" fontId="42" fillId="0" borderId="9" xfId="30" applyFont="1" applyBorder="1" applyAlignment="1">
      <alignment horizontal="center" vertical="center"/>
    </xf>
    <xf numFmtId="166" fontId="42" fillId="0" borderId="2" xfId="8" applyFont="1" applyBorder="1" applyAlignment="1">
      <alignment horizontal="center" vertical="center"/>
    </xf>
    <xf numFmtId="166" fontId="42" fillId="0" borderId="5" xfId="8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9" xfId="83" applyNumberFormat="1" applyFont="1" applyBorder="1" applyAlignment="1" applyProtection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173" fontId="42" fillId="0" borderId="24" xfId="0" applyNumberFormat="1" applyFont="1" applyBorder="1" applyAlignment="1">
      <alignment horizontal="center" vertical="center" wrapText="1"/>
    </xf>
    <xf numFmtId="170" fontId="42" fillId="0" borderId="10" xfId="3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 wrapText="1"/>
    </xf>
    <xf numFmtId="0" fontId="49" fillId="0" borderId="0" xfId="206"/>
    <xf numFmtId="0" fontId="20" fillId="0" borderId="0" xfId="206" applyFont="1" applyAlignment="1">
      <alignment horizontal="center" vertical="center"/>
    </xf>
    <xf numFmtId="0" fontId="30" fillId="0" borderId="68" xfId="31" applyFont="1" applyBorder="1" applyAlignment="1">
      <alignment vertical="center" wrapText="1"/>
    </xf>
    <xf numFmtId="0" fontId="84" fillId="0" borderId="0" xfId="189" applyFont="1" applyAlignment="1">
      <alignment vertical="top" wrapText="1"/>
    </xf>
    <xf numFmtId="0" fontId="46" fillId="0" borderId="0" xfId="206" applyFont="1" applyAlignment="1">
      <alignment horizontal="center" vertical="center"/>
    </xf>
    <xf numFmtId="0" fontId="46" fillId="0" borderId="0" xfId="206" applyFont="1"/>
    <xf numFmtId="0" fontId="49" fillId="0" borderId="0" xfId="206" applyAlignment="1">
      <alignment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0" fillId="10" borderId="12" xfId="0" applyFont="1" applyFill="1" applyBorder="1" applyAlignment="1">
      <alignment horizontal="center" vertical="center" wrapText="1"/>
    </xf>
    <xf numFmtId="0" fontId="19" fillId="11" borderId="15" xfId="0" applyFont="1" applyFill="1" applyBorder="1" applyAlignment="1">
      <alignment horizontal="center" wrapText="1"/>
    </xf>
    <xf numFmtId="0" fontId="42" fillId="0" borderId="14" xfId="18" applyFont="1" applyBorder="1" applyAlignment="1">
      <alignment horizontal="center" vertical="center" wrapText="1"/>
    </xf>
    <xf numFmtId="0" fontId="85" fillId="0" borderId="0" xfId="89" applyFont="1"/>
    <xf numFmtId="0" fontId="86" fillId="0" borderId="0" xfId="90" applyFont="1" applyAlignment="1">
      <alignment horizontal="center" vertical="center" wrapText="1"/>
    </xf>
    <xf numFmtId="0" fontId="87" fillId="0" borderId="0" xfId="90" applyFont="1" applyAlignment="1">
      <alignment horizontal="center" vertical="center" wrapText="1"/>
    </xf>
    <xf numFmtId="174" fontId="85" fillId="0" borderId="0" xfId="91" applyFont="1" applyAlignment="1">
      <alignment horizontal="right"/>
    </xf>
    <xf numFmtId="0" fontId="85" fillId="0" borderId="0" xfId="206" applyFont="1" applyAlignment="1">
      <alignment horizontal="center" vertical="center"/>
    </xf>
    <xf numFmtId="0" fontId="85" fillId="0" borderId="0" xfId="206" applyFont="1"/>
    <xf numFmtId="0" fontId="88" fillId="0" borderId="0" xfId="92" applyFont="1"/>
    <xf numFmtId="0" fontId="88" fillId="0" borderId="0" xfId="88" applyFont="1"/>
    <xf numFmtId="0" fontId="89" fillId="0" borderId="0" xfId="88" applyFont="1" applyAlignment="1">
      <alignment horizontal="left"/>
    </xf>
    <xf numFmtId="0" fontId="85" fillId="0" borderId="0" xfId="88" applyFont="1" applyAlignment="1">
      <alignment horizontal="center" vertical="center" wrapText="1"/>
    </xf>
    <xf numFmtId="0" fontId="85" fillId="0" borderId="0" xfId="88" applyFont="1" applyAlignment="1">
      <alignment horizontal="center" vertical="center"/>
    </xf>
    <xf numFmtId="0" fontId="89" fillId="0" borderId="0" xfId="88" applyFont="1" applyAlignment="1">
      <alignment horizontal="center" vertical="center"/>
    </xf>
    <xf numFmtId="0" fontId="90" fillId="0" borderId="0" xfId="189" applyFont="1" applyAlignment="1">
      <alignment wrapText="1"/>
    </xf>
    <xf numFmtId="0" fontId="86" fillId="0" borderId="0" xfId="88" applyFont="1" applyAlignment="1">
      <alignment horizontal="center" vertical="center" wrapText="1"/>
    </xf>
    <xf numFmtId="0" fontId="91" fillId="0" borderId="0" xfId="88" applyFont="1" applyAlignment="1">
      <alignment horizontal="left"/>
    </xf>
    <xf numFmtId="0" fontId="91" fillId="12" borderId="0" xfId="88" applyFont="1" applyFill="1" applyAlignment="1">
      <alignment horizontal="left"/>
    </xf>
    <xf numFmtId="0" fontId="85" fillId="13" borderId="59" xfId="88" applyFont="1" applyFill="1" applyBorder="1" applyAlignment="1">
      <alignment horizontal="center" vertical="center" wrapText="1"/>
    </xf>
    <xf numFmtId="0" fontId="85" fillId="13" borderId="80" xfId="88" applyFont="1" applyFill="1" applyBorder="1" applyAlignment="1">
      <alignment horizontal="center" vertical="center" wrapText="1"/>
    </xf>
    <xf numFmtId="0" fontId="85" fillId="10" borderId="59" xfId="88" applyFont="1" applyFill="1" applyBorder="1" applyAlignment="1">
      <alignment horizontal="center" vertical="center"/>
    </xf>
    <xf numFmtId="0" fontId="89" fillId="11" borderId="59" xfId="88" applyFont="1" applyFill="1" applyBorder="1" applyAlignment="1">
      <alignment horizontal="center"/>
    </xf>
    <xf numFmtId="0" fontId="89" fillId="11" borderId="80" xfId="88" applyFont="1" applyFill="1" applyBorder="1" applyAlignment="1">
      <alignment horizontal="center"/>
    </xf>
    <xf numFmtId="0" fontId="92" fillId="0" borderId="59" xfId="88" applyFont="1" applyBorder="1" applyAlignment="1">
      <alignment horizontal="center" vertical="center" wrapText="1"/>
    </xf>
    <xf numFmtId="0" fontId="88" fillId="0" borderId="0" xfId="88" applyFont="1" applyAlignment="1">
      <alignment horizontal="center" vertical="center"/>
    </xf>
    <xf numFmtId="0" fontId="88" fillId="0" borderId="59" xfId="88" applyFont="1" applyBorder="1" applyAlignment="1">
      <alignment horizontal="center" vertical="center" wrapText="1"/>
    </xf>
    <xf numFmtId="9" fontId="88" fillId="0" borderId="59" xfId="190" applyFont="1" applyFill="1" applyBorder="1" applyAlignment="1" applyProtection="1">
      <alignment horizontal="center" vertical="center" wrapText="1"/>
    </xf>
    <xf numFmtId="164" fontId="88" fillId="0" borderId="59" xfId="88" applyNumberFormat="1" applyFont="1" applyBorder="1" applyAlignment="1">
      <alignment horizontal="center" vertical="center" wrapText="1"/>
    </xf>
    <xf numFmtId="0" fontId="88" fillId="9" borderId="59" xfId="88" applyFont="1" applyFill="1" applyBorder="1" applyAlignment="1">
      <alignment horizontal="center" vertical="center" wrapText="1"/>
    </xf>
    <xf numFmtId="164" fontId="88" fillId="9" borderId="59" xfId="88" applyNumberFormat="1" applyFont="1" applyFill="1" applyBorder="1" applyAlignment="1">
      <alignment horizontal="center" vertical="center" wrapText="1"/>
    </xf>
    <xf numFmtId="0" fontId="88" fillId="0" borderId="9" xfId="28" applyFont="1" applyBorder="1" applyAlignment="1">
      <alignment horizontal="center" vertical="center" wrapText="1"/>
    </xf>
    <xf numFmtId="9" fontId="88" fillId="0" borderId="2" xfId="86" applyFont="1" applyFill="1" applyBorder="1" applyAlignment="1" applyProtection="1">
      <alignment horizontal="center" vertical="center"/>
    </xf>
    <xf numFmtId="0" fontId="88" fillId="0" borderId="9" xfId="50" applyNumberFormat="1" applyFont="1" applyBorder="1" applyAlignment="1" applyProtection="1">
      <alignment horizontal="center" vertical="center" wrapText="1"/>
    </xf>
    <xf numFmtId="170" fontId="88" fillId="0" borderId="10" xfId="30" applyFont="1" applyBorder="1" applyAlignment="1">
      <alignment horizontal="center" vertical="center"/>
    </xf>
    <xf numFmtId="0" fontId="88" fillId="0" borderId="2" xfId="0" applyFont="1" applyBorder="1" applyAlignment="1">
      <alignment horizontal="center" vertical="center" wrapText="1"/>
    </xf>
    <xf numFmtId="164" fontId="88" fillId="0" borderId="2" xfId="0" applyNumberFormat="1" applyFont="1" applyBorder="1" applyAlignment="1">
      <alignment horizontal="center" vertical="center"/>
    </xf>
    <xf numFmtId="0" fontId="88" fillId="9" borderId="63" xfId="0" applyFont="1" applyFill="1" applyBorder="1" applyAlignment="1">
      <alignment horizontal="center" vertical="center" wrapText="1"/>
    </xf>
    <xf numFmtId="0" fontId="88" fillId="9" borderId="2" xfId="0" applyFont="1" applyFill="1" applyBorder="1" applyAlignment="1">
      <alignment horizontal="center" vertical="center" wrapText="1"/>
    </xf>
    <xf numFmtId="164" fontId="88" fillId="0" borderId="2" xfId="0" applyNumberFormat="1" applyFont="1" applyBorder="1" applyAlignment="1">
      <alignment horizontal="center" vertical="center" wrapText="1"/>
    </xf>
    <xf numFmtId="0" fontId="88" fillId="0" borderId="63" xfId="0" applyFont="1" applyBorder="1" applyAlignment="1">
      <alignment horizontal="center" vertical="center" wrapText="1"/>
    </xf>
    <xf numFmtId="0" fontId="88" fillId="0" borderId="2" xfId="0" applyFont="1" applyBorder="1" applyAlignment="1">
      <alignment horizontal="center" vertical="center"/>
    </xf>
    <xf numFmtId="166" fontId="88" fillId="0" borderId="2" xfId="8" applyFont="1" applyBorder="1" applyAlignment="1">
      <alignment horizontal="center" vertical="center"/>
    </xf>
    <xf numFmtId="0" fontId="88" fillId="0" borderId="73" xfId="88" applyFont="1" applyBorder="1" applyAlignment="1">
      <alignment horizontal="center" vertical="center" wrapText="1"/>
    </xf>
    <xf numFmtId="0" fontId="89" fillId="0" borderId="0" xfId="0" applyFont="1"/>
    <xf numFmtId="9" fontId="89" fillId="0" borderId="2" xfId="86" applyFont="1" applyFill="1" applyBorder="1" applyAlignment="1" applyProtection="1">
      <alignment horizontal="center" vertical="center"/>
    </xf>
    <xf numFmtId="0" fontId="88" fillId="0" borderId="8" xfId="0" applyFont="1" applyBorder="1" applyAlignment="1">
      <alignment horizontal="center" vertical="center" wrapText="1"/>
    </xf>
    <xf numFmtId="0" fontId="88" fillId="0" borderId="5" xfId="0" applyFont="1" applyBorder="1" applyAlignment="1">
      <alignment horizontal="center" vertical="center" wrapText="1"/>
    </xf>
    <xf numFmtId="173" fontId="89" fillId="0" borderId="6" xfId="8" applyNumberFormat="1" applyFont="1" applyBorder="1" applyAlignment="1">
      <alignment horizontal="center" vertical="center"/>
    </xf>
    <xf numFmtId="173" fontId="89" fillId="0" borderId="14" xfId="0" applyNumberFormat="1" applyFont="1" applyBorder="1" applyAlignment="1">
      <alignment horizontal="center" vertical="center"/>
    </xf>
    <xf numFmtId="173" fontId="89" fillId="0" borderId="80" xfId="0" applyNumberFormat="1" applyFont="1" applyBorder="1" applyAlignment="1">
      <alignment horizontal="center" vertical="center"/>
    </xf>
    <xf numFmtId="0" fontId="88" fillId="9" borderId="63" xfId="17" applyFont="1" applyFill="1" applyBorder="1" applyAlignment="1">
      <alignment horizontal="center" vertical="center" wrapText="1"/>
    </xf>
    <xf numFmtId="0" fontId="88" fillId="9" borderId="2" xfId="17" applyFont="1" applyFill="1" applyBorder="1" applyAlignment="1">
      <alignment horizontal="center" vertical="center" wrapText="1"/>
    </xf>
    <xf numFmtId="0" fontId="88" fillId="9" borderId="2" xfId="0" applyFont="1" applyFill="1" applyBorder="1" applyAlignment="1">
      <alignment horizontal="center" vertical="center"/>
    </xf>
    <xf numFmtId="169" fontId="85" fillId="14" borderId="59" xfId="192" applyNumberFormat="1" applyFont="1" applyFill="1" applyBorder="1" applyAlignment="1" applyProtection="1">
      <alignment horizontal="center" vertical="center"/>
    </xf>
    <xf numFmtId="169" fontId="85" fillId="0" borderId="59" xfId="192" applyNumberFormat="1" applyFont="1" applyBorder="1" applyAlignment="1" applyProtection="1">
      <alignment horizontal="right" wrapText="1"/>
    </xf>
    <xf numFmtId="169" fontId="85" fillId="14" borderId="80" xfId="192" applyNumberFormat="1" applyFont="1" applyFill="1" applyBorder="1" applyAlignment="1" applyProtection="1">
      <alignment horizontal="center" vertical="center"/>
    </xf>
    <xf numFmtId="0" fontId="89" fillId="0" borderId="0" xfId="88" applyFont="1"/>
    <xf numFmtId="0" fontId="89" fillId="0" borderId="0" xfId="88" applyFont="1" applyAlignment="1">
      <alignment horizontal="left" vertical="center" wrapText="1"/>
    </xf>
    <xf numFmtId="0" fontId="89" fillId="0" borderId="0" xfId="88" applyFont="1" applyAlignment="1">
      <alignment wrapText="1"/>
    </xf>
    <xf numFmtId="0" fontId="85" fillId="0" borderId="0" xfId="88" applyFont="1" applyAlignment="1">
      <alignment horizontal="left" wrapText="1"/>
    </xf>
    <xf numFmtId="169" fontId="85" fillId="0" borderId="0" xfId="88" applyNumberFormat="1" applyFont="1" applyAlignment="1">
      <alignment horizontal="center" vertical="center" wrapText="1"/>
    </xf>
    <xf numFmtId="169" fontId="85" fillId="0" borderId="0" xfId="87" applyNumberFormat="1" applyFont="1" applyAlignment="1">
      <alignment horizontal="center" vertical="center" wrapText="1"/>
    </xf>
    <xf numFmtId="167" fontId="85" fillId="0" borderId="0" xfId="88" applyNumberFormat="1" applyFont="1" applyAlignment="1">
      <alignment horizontal="center" vertical="center" wrapText="1"/>
    </xf>
    <xf numFmtId="0" fontId="85" fillId="0" borderId="0" xfId="88" applyFont="1" applyAlignment="1">
      <alignment horizontal="left"/>
    </xf>
    <xf numFmtId="167" fontId="85" fillId="0" borderId="0" xfId="88" applyNumberFormat="1" applyFont="1" applyAlignment="1">
      <alignment horizontal="center" vertical="center"/>
    </xf>
    <xf numFmtId="169" fontId="85" fillId="0" borderId="0" xfId="87" applyNumberFormat="1" applyFont="1" applyAlignment="1">
      <alignment horizontal="center" vertical="center"/>
    </xf>
    <xf numFmtId="0" fontId="89" fillId="0" borderId="0" xfId="0" applyFont="1" applyAlignment="1">
      <alignment horizontal="left"/>
    </xf>
    <xf numFmtId="0" fontId="85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86" fillId="0" borderId="0" xfId="0" applyFont="1" applyAlignment="1">
      <alignment horizontal="center" vertical="center" wrapText="1"/>
    </xf>
    <xf numFmtId="0" fontId="91" fillId="0" borderId="0" xfId="0" applyFont="1" applyAlignment="1">
      <alignment horizontal="left"/>
    </xf>
    <xf numFmtId="0" fontId="91" fillId="12" borderId="0" xfId="0" applyFont="1" applyFill="1" applyAlignment="1">
      <alignment horizontal="left"/>
    </xf>
    <xf numFmtId="0" fontId="85" fillId="13" borderId="12" xfId="0" applyFont="1" applyFill="1" applyBorder="1" applyAlignment="1">
      <alignment horizontal="center" vertical="center" wrapText="1"/>
    </xf>
    <xf numFmtId="0" fontId="85" fillId="13" borderId="14" xfId="0" applyFont="1" applyFill="1" applyBorder="1" applyAlignment="1">
      <alignment horizontal="center" vertical="center" wrapText="1"/>
    </xf>
    <xf numFmtId="0" fontId="85" fillId="10" borderId="12" xfId="0" applyFont="1" applyFill="1" applyBorder="1" applyAlignment="1">
      <alignment horizontal="center" vertical="center"/>
    </xf>
    <xf numFmtId="0" fontId="85" fillId="10" borderId="14" xfId="0" applyFont="1" applyFill="1" applyBorder="1" applyAlignment="1">
      <alignment horizontal="center" vertical="center"/>
    </xf>
    <xf numFmtId="0" fontId="89" fillId="11" borderId="15" xfId="0" applyFont="1" applyFill="1" applyBorder="1" applyAlignment="1">
      <alignment horizontal="center"/>
    </xf>
    <xf numFmtId="0" fontId="89" fillId="0" borderId="5" xfId="0" applyFont="1" applyBorder="1"/>
    <xf numFmtId="0" fontId="88" fillId="9" borderId="5" xfId="0" applyFont="1" applyFill="1" applyBorder="1" applyAlignment="1">
      <alignment horizontal="center" vertical="center" wrapText="1"/>
    </xf>
    <xf numFmtId="164" fontId="88" fillId="0" borderId="5" xfId="0" applyNumberFormat="1" applyFont="1" applyBorder="1" applyAlignment="1">
      <alignment horizontal="center" vertical="center" wrapText="1"/>
    </xf>
    <xf numFmtId="0" fontId="89" fillId="0" borderId="80" xfId="0" applyFont="1" applyBorder="1"/>
    <xf numFmtId="0" fontId="88" fillId="9" borderId="73" xfId="0" applyFont="1" applyFill="1" applyBorder="1" applyAlignment="1">
      <alignment horizontal="center" vertical="center" wrapText="1"/>
    </xf>
    <xf numFmtId="0" fontId="88" fillId="9" borderId="14" xfId="0" applyFont="1" applyFill="1" applyBorder="1" applyAlignment="1">
      <alignment horizontal="center" vertical="center" wrapText="1"/>
    </xf>
    <xf numFmtId="0" fontId="88" fillId="0" borderId="14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166" fontId="88" fillId="0" borderId="2" xfId="8" applyFont="1" applyBorder="1" applyAlignment="1">
      <alignment horizontal="center" vertical="center" wrapText="1"/>
    </xf>
    <xf numFmtId="0" fontId="88" fillId="0" borderId="2" xfId="17" applyFont="1" applyBorder="1" applyAlignment="1">
      <alignment horizontal="center" vertical="center" wrapText="1"/>
    </xf>
    <xf numFmtId="9" fontId="88" fillId="0" borderId="14" xfId="86" applyFont="1" applyFill="1" applyBorder="1" applyAlignment="1" applyProtection="1">
      <alignment horizontal="center" vertical="center"/>
    </xf>
    <xf numFmtId="0" fontId="88" fillId="0" borderId="14" xfId="0" applyFont="1" applyBorder="1" applyAlignment="1">
      <alignment horizontal="center" vertical="center"/>
    </xf>
    <xf numFmtId="44" fontId="88" fillId="0" borderId="14" xfId="85" applyFont="1" applyFill="1" applyBorder="1" applyAlignment="1">
      <alignment vertical="center"/>
    </xf>
    <xf numFmtId="0" fontId="88" fillId="0" borderId="63" xfId="88" applyFont="1" applyBorder="1" applyAlignment="1">
      <alignment horizontal="center" vertical="center" wrapText="1"/>
    </xf>
    <xf numFmtId="0" fontId="88" fillId="0" borderId="2" xfId="88" applyFont="1" applyBorder="1" applyAlignment="1">
      <alignment horizontal="center" vertical="center" wrapText="1"/>
    </xf>
    <xf numFmtId="164" fontId="88" fillId="0" borderId="6" xfId="88" applyNumberFormat="1" applyFont="1" applyBorder="1" applyAlignment="1">
      <alignment horizontal="center" vertical="center" wrapText="1"/>
    </xf>
    <xf numFmtId="169" fontId="85" fillId="14" borderId="16" xfId="85" applyNumberFormat="1" applyFont="1" applyFill="1" applyBorder="1" applyAlignment="1" applyProtection="1">
      <alignment horizontal="center" vertical="center"/>
    </xf>
    <xf numFmtId="169" fontId="85" fillId="0" borderId="16" xfId="85" applyNumberFormat="1" applyFont="1" applyBorder="1" applyAlignment="1" applyProtection="1">
      <alignment horizontal="right" wrapText="1"/>
    </xf>
    <xf numFmtId="0" fontId="89" fillId="0" borderId="0" xfId="0" applyFont="1" applyAlignment="1">
      <alignment horizontal="left" vertical="center" wrapText="1"/>
    </xf>
    <xf numFmtId="0" fontId="89" fillId="0" borderId="0" xfId="0" applyFont="1" applyAlignment="1">
      <alignment wrapText="1"/>
    </xf>
    <xf numFmtId="0" fontId="85" fillId="0" borderId="0" xfId="0" applyFont="1" applyAlignment="1">
      <alignment horizontal="left" wrapText="1"/>
    </xf>
    <xf numFmtId="0" fontId="85" fillId="0" borderId="0" xfId="0" applyFont="1" applyAlignment="1">
      <alignment horizontal="left"/>
    </xf>
    <xf numFmtId="169" fontId="85" fillId="0" borderId="0" xfId="0" applyNumberFormat="1" applyFont="1" applyAlignment="1">
      <alignment horizontal="center" vertical="center" wrapText="1"/>
    </xf>
    <xf numFmtId="167" fontId="85" fillId="0" borderId="0" xfId="0" applyNumberFormat="1" applyFont="1" applyAlignment="1">
      <alignment horizontal="center" vertical="center"/>
    </xf>
    <xf numFmtId="167" fontId="85" fillId="0" borderId="0" xfId="0" applyNumberFormat="1" applyFont="1" applyAlignment="1">
      <alignment horizontal="center" vertical="center" wrapText="1"/>
    </xf>
    <xf numFmtId="0" fontId="89" fillId="0" borderId="0" xfId="0" applyFont="1" applyAlignment="1">
      <alignment horizontal="center" vertical="center" wrapText="1"/>
    </xf>
    <xf numFmtId="0" fontId="85" fillId="10" borderId="12" xfId="0" applyFont="1" applyFill="1" applyBorder="1" applyAlignment="1">
      <alignment horizontal="center" vertical="center" wrapText="1"/>
    </xf>
    <xf numFmtId="0" fontId="89" fillId="11" borderId="15" xfId="0" applyFont="1" applyFill="1" applyBorder="1" applyAlignment="1">
      <alignment horizontal="center" wrapText="1"/>
    </xf>
    <xf numFmtId="0" fontId="85" fillId="13" borderId="74" xfId="88" applyFont="1" applyFill="1" applyBorder="1" applyAlignment="1">
      <alignment horizontal="center" vertical="center" wrapText="1"/>
    </xf>
    <xf numFmtId="0" fontId="89" fillId="11" borderId="74" xfId="88" applyFont="1" applyFill="1" applyBorder="1" applyAlignment="1">
      <alignment horizontal="center"/>
    </xf>
    <xf numFmtId="0" fontId="89" fillId="0" borderId="59" xfId="88" applyFont="1" applyBorder="1" applyAlignment="1">
      <alignment horizontal="center" vertical="center" wrapText="1"/>
    </xf>
    <xf numFmtId="173" fontId="92" fillId="0" borderId="59" xfId="190" applyNumberFormat="1" applyFont="1" applyFill="1" applyBorder="1" applyAlignment="1" applyProtection="1">
      <alignment horizontal="center" vertical="center" wrapText="1"/>
    </xf>
    <xf numFmtId="9" fontId="92" fillId="0" borderId="59" xfId="190" applyFont="1" applyFill="1" applyBorder="1" applyAlignment="1" applyProtection="1">
      <alignment horizontal="center" vertical="center" wrapText="1"/>
    </xf>
    <xf numFmtId="173" fontId="92" fillId="0" borderId="59" xfId="8" applyNumberFormat="1" applyFont="1" applyBorder="1" applyAlignment="1">
      <alignment horizontal="center" vertical="center" wrapText="1"/>
    </xf>
    <xf numFmtId="173" fontId="92" fillId="0" borderId="59" xfId="88" applyNumberFormat="1" applyFont="1" applyBorder="1" applyAlignment="1">
      <alignment horizontal="center" vertical="center"/>
    </xf>
    <xf numFmtId="0" fontId="92" fillId="0" borderId="59" xfId="17" applyFont="1" applyBorder="1" applyAlignment="1">
      <alignment horizontal="center" vertical="center" wrapText="1"/>
    </xf>
    <xf numFmtId="164" fontId="92" fillId="0" borderId="59" xfId="88" applyNumberFormat="1" applyFont="1" applyBorder="1" applyAlignment="1">
      <alignment horizontal="center" vertical="center" wrapText="1"/>
    </xf>
    <xf numFmtId="0" fontId="92" fillId="0" borderId="61" xfId="193" applyFont="1" applyBorder="1" applyAlignment="1">
      <alignment horizontal="center" vertical="center" wrapText="1"/>
    </xf>
    <xf numFmtId="172" fontId="92" fillId="0" borderId="61" xfId="193" applyNumberFormat="1" applyFont="1" applyBorder="1" applyAlignment="1">
      <alignment horizontal="center" vertical="center" wrapText="1"/>
    </xf>
    <xf numFmtId="9" fontId="92" fillId="0" borderId="61" xfId="194" applyFont="1" applyBorder="1" applyAlignment="1" applyProtection="1">
      <alignment horizontal="center" vertical="center" wrapText="1"/>
    </xf>
    <xf numFmtId="0" fontId="92" fillId="0" borderId="80" xfId="88" applyFont="1" applyBorder="1" applyAlignment="1">
      <alignment horizontal="center" vertical="center" wrapText="1"/>
    </xf>
    <xf numFmtId="0" fontId="92" fillId="0" borderId="80" xfId="17" applyFont="1" applyBorder="1" applyAlignment="1">
      <alignment horizontal="center" vertical="center" wrapText="1"/>
    </xf>
    <xf numFmtId="164" fontId="92" fillId="0" borderId="80" xfId="88" applyNumberFormat="1" applyFont="1" applyBorder="1" applyAlignment="1">
      <alignment horizontal="center" vertical="center" wrapText="1"/>
    </xf>
    <xf numFmtId="0" fontId="89" fillId="0" borderId="2" xfId="88" applyFont="1" applyBorder="1" applyAlignment="1">
      <alignment horizontal="center" vertical="center" wrapText="1"/>
    </xf>
    <xf numFmtId="0" fontId="88" fillId="9" borderId="2" xfId="88" applyFont="1" applyFill="1" applyBorder="1" applyAlignment="1">
      <alignment horizontal="center" vertical="center" wrapText="1"/>
    </xf>
    <xf numFmtId="164" fontId="88" fillId="9" borderId="2" xfId="88" applyNumberFormat="1" applyFont="1" applyFill="1" applyBorder="1" applyAlignment="1">
      <alignment horizontal="center" vertical="center" wrapText="1"/>
    </xf>
    <xf numFmtId="9" fontId="88" fillId="0" borderId="2" xfId="190" applyFont="1" applyFill="1" applyBorder="1" applyAlignment="1" applyProtection="1">
      <alignment horizontal="center" vertical="center"/>
    </xf>
    <xf numFmtId="173" fontId="88" fillId="0" borderId="6" xfId="8" applyNumberFormat="1" applyFont="1" applyBorder="1" applyAlignment="1">
      <alignment horizontal="center" vertical="center"/>
    </xf>
    <xf numFmtId="173" fontId="88" fillId="0" borderId="59" xfId="88" applyNumberFormat="1" applyFont="1" applyBorder="1" applyAlignment="1">
      <alignment horizontal="center" vertical="center"/>
    </xf>
    <xf numFmtId="0" fontId="89" fillId="0" borderId="6" xfId="88" applyFont="1" applyBorder="1" applyAlignment="1">
      <alignment horizontal="center" vertical="center" wrapText="1"/>
    </xf>
    <xf numFmtId="0" fontId="88" fillId="0" borderId="74" xfId="88" applyFont="1" applyBorder="1" applyAlignment="1">
      <alignment horizontal="center" vertical="center"/>
    </xf>
    <xf numFmtId="0" fontId="88" fillId="0" borderId="74" xfId="0" applyFont="1" applyBorder="1" applyAlignment="1">
      <alignment horizontal="center" vertical="center" wrapText="1"/>
    </xf>
    <xf numFmtId="173" fontId="88" fillId="0" borderId="74" xfId="88" applyNumberFormat="1" applyFont="1" applyBorder="1" applyAlignment="1">
      <alignment horizontal="center" vertical="center"/>
    </xf>
    <xf numFmtId="9" fontId="88" fillId="0" borderId="74" xfId="88" applyNumberFormat="1" applyFont="1" applyBorder="1" applyAlignment="1">
      <alignment horizontal="center" vertical="center"/>
    </xf>
    <xf numFmtId="0" fontId="88" fillId="0" borderId="60" xfId="17" applyFont="1" applyBorder="1" applyAlignment="1">
      <alignment horizontal="center" vertical="center" wrapText="1"/>
    </xf>
    <xf numFmtId="0" fontId="88" fillId="0" borderId="3" xfId="17" applyFont="1" applyBorder="1" applyAlignment="1">
      <alignment horizontal="center" vertical="center" wrapText="1"/>
    </xf>
    <xf numFmtId="0" fontId="88" fillId="0" borderId="0" xfId="88" applyFont="1" applyAlignment="1">
      <alignment horizontal="center" vertical="center" wrapText="1"/>
    </xf>
    <xf numFmtId="173" fontId="88" fillId="0" borderId="0" xfId="192" applyNumberFormat="1" applyFont="1" applyFill="1" applyAlignment="1">
      <alignment horizontal="center" vertical="center" wrapText="1"/>
    </xf>
    <xf numFmtId="0" fontId="88" fillId="0" borderId="7" xfId="88" applyFont="1" applyBorder="1" applyAlignment="1">
      <alignment horizontal="center" vertical="center" wrapText="1"/>
    </xf>
    <xf numFmtId="164" fontId="88" fillId="0" borderId="76" xfId="88" applyNumberFormat="1" applyFont="1" applyBorder="1" applyAlignment="1">
      <alignment horizontal="center" vertical="center" wrapText="1"/>
    </xf>
    <xf numFmtId="9" fontId="88" fillId="0" borderId="77" xfId="190" applyFont="1" applyFill="1" applyBorder="1" applyAlignment="1" applyProtection="1">
      <alignment horizontal="center" vertical="center" wrapText="1"/>
    </xf>
    <xf numFmtId="0" fontId="95" fillId="0" borderId="5" xfId="88" applyFont="1" applyBorder="1" applyAlignment="1">
      <alignment horizontal="center" vertical="center" wrapText="1"/>
    </xf>
    <xf numFmtId="0" fontId="89" fillId="0" borderId="80" xfId="88" applyFont="1" applyBorder="1" applyAlignment="1">
      <alignment horizontal="center" vertical="center" wrapText="1"/>
    </xf>
    <xf numFmtId="0" fontId="88" fillId="12" borderId="12" xfId="0" applyFont="1" applyFill="1" applyBorder="1" applyAlignment="1">
      <alignment horizontal="center" vertical="center" wrapText="1"/>
    </xf>
    <xf numFmtId="172" fontId="88" fillId="0" borderId="12" xfId="0" applyNumberFormat="1" applyFont="1" applyBorder="1" applyAlignment="1">
      <alignment horizontal="center" vertical="center" wrapText="1"/>
    </xf>
    <xf numFmtId="173" fontId="88" fillId="0" borderId="0" xfId="88" applyNumberFormat="1" applyFont="1"/>
    <xf numFmtId="0" fontId="89" fillId="0" borderId="0" xfId="88" applyFont="1" applyAlignment="1">
      <alignment horizontal="center" vertical="center" wrapText="1"/>
    </xf>
    <xf numFmtId="0" fontId="85" fillId="10" borderId="59" xfId="88" applyFont="1" applyFill="1" applyBorder="1" applyAlignment="1">
      <alignment horizontal="center" vertical="center" wrapText="1"/>
    </xf>
    <xf numFmtId="0" fontId="89" fillId="11" borderId="59" xfId="88" applyFont="1" applyFill="1" applyBorder="1" applyAlignment="1">
      <alignment horizontal="center" wrapText="1"/>
    </xf>
    <xf numFmtId="0" fontId="88" fillId="0" borderId="0" xfId="88" applyFont="1" applyAlignment="1">
      <alignment wrapText="1"/>
    </xf>
    <xf numFmtId="0" fontId="19" fillId="11" borderId="12" xfId="0" applyFont="1" applyFill="1" applyBorder="1" applyAlignment="1">
      <alignment horizontal="center" wrapText="1"/>
    </xf>
    <xf numFmtId="0" fontId="76" fillId="0" borderId="81" xfId="28" applyFont="1" applyBorder="1" applyAlignment="1">
      <alignment vertical="center" wrapText="1"/>
    </xf>
    <xf numFmtId="0" fontId="47" fillId="0" borderId="0" xfId="9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13" borderId="12" xfId="0" applyFont="1" applyFill="1" applyBorder="1" applyAlignment="1">
      <alignment horizontal="left" vertical="center" wrapText="1"/>
    </xf>
    <xf numFmtId="0" fontId="19" fillId="11" borderId="12" xfId="0" applyFont="1" applyFill="1" applyBorder="1" applyAlignment="1">
      <alignment horizontal="left" wrapText="1"/>
    </xf>
    <xf numFmtId="0" fontId="76" fillId="9" borderId="2" xfId="88" applyFont="1" applyFill="1" applyBorder="1" applyAlignment="1">
      <alignment horizontal="left" vertical="center" wrapText="1"/>
    </xf>
    <xf numFmtId="0" fontId="76" fillId="0" borderId="9" xfId="50" applyNumberFormat="1" applyFont="1" applyBorder="1" applyAlignment="1" applyProtection="1">
      <alignment horizontal="left" vertical="center" wrapText="1"/>
    </xf>
    <xf numFmtId="0" fontId="76" fillId="0" borderId="78" xfId="50" applyNumberFormat="1" applyFont="1" applyBorder="1" applyAlignment="1" applyProtection="1">
      <alignment horizontal="left" vertical="center" wrapText="1"/>
    </xf>
    <xf numFmtId="0" fontId="76" fillId="0" borderId="73" xfId="0" applyFont="1" applyBorder="1" applyAlignment="1">
      <alignment horizontal="left" vertical="center" wrapText="1"/>
    </xf>
    <xf numFmtId="0" fontId="76" fillId="0" borderId="14" xfId="28" applyFont="1" applyBorder="1" applyAlignment="1">
      <alignment horizontal="left" vertical="center" wrapText="1"/>
    </xf>
    <xf numFmtId="0" fontId="76" fillId="9" borderId="63" xfId="88" applyFont="1" applyFill="1" applyBorder="1" applyAlignment="1">
      <alignment horizontal="left" vertical="center" wrapText="1"/>
    </xf>
    <xf numFmtId="0" fontId="76" fillId="0" borderId="63" xfId="0" applyFont="1" applyBorder="1" applyAlignment="1">
      <alignment horizontal="left" vertical="center" wrapText="1"/>
    </xf>
    <xf numFmtId="0" fontId="76" fillId="0" borderId="31" xfId="50" applyNumberFormat="1" applyFont="1" applyBorder="1" applyAlignment="1" applyProtection="1">
      <alignment horizontal="left" vertical="center" wrapText="1"/>
    </xf>
    <xf numFmtId="0" fontId="76" fillId="9" borderId="80" xfId="17" applyFont="1" applyFill="1" applyBorder="1" applyAlignment="1">
      <alignment horizontal="left" vertical="center" wrapText="1"/>
    </xf>
    <xf numFmtId="0" fontId="76" fillId="0" borderId="80" xfId="50" applyNumberFormat="1" applyFont="1" applyBorder="1" applyAlignment="1" applyProtection="1">
      <alignment horizontal="left" vertical="center" wrapText="1"/>
    </xf>
    <xf numFmtId="0" fontId="76" fillId="0" borderId="80" xfId="28" applyFont="1" applyBorder="1" applyAlignment="1">
      <alignment horizontal="left" vertical="center" wrapText="1"/>
    </xf>
    <xf numFmtId="0" fontId="76" fillId="9" borderId="80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169" fontId="20" fillId="0" borderId="0" xfId="0" applyNumberFormat="1" applyFont="1" applyAlignment="1">
      <alignment horizontal="left" vertical="center" wrapText="1"/>
    </xf>
    <xf numFmtId="0" fontId="89" fillId="0" borderId="0" xfId="90" applyFont="1"/>
    <xf numFmtId="0" fontId="89" fillId="0" borderId="0" xfId="90" applyFont="1" applyAlignment="1">
      <alignment horizontal="left"/>
    </xf>
    <xf numFmtId="0" fontId="85" fillId="0" borderId="0" xfId="90" applyFont="1" applyAlignment="1">
      <alignment horizontal="center" vertical="center" wrapText="1"/>
    </xf>
    <xf numFmtId="0" fontId="85" fillId="0" borderId="0" xfId="90" applyFont="1" applyAlignment="1">
      <alignment horizontal="center" vertical="center"/>
    </xf>
    <xf numFmtId="0" fontId="89" fillId="0" borderId="0" xfId="90" applyFont="1" applyAlignment="1">
      <alignment horizontal="center" vertical="center"/>
    </xf>
    <xf numFmtId="0" fontId="91" fillId="0" borderId="0" xfId="90" applyFont="1" applyAlignment="1">
      <alignment horizontal="left"/>
    </xf>
    <xf numFmtId="0" fontId="91" fillId="12" borderId="0" xfId="90" applyFont="1" applyFill="1" applyAlignment="1">
      <alignment horizontal="left"/>
    </xf>
    <xf numFmtId="0" fontId="85" fillId="13" borderId="59" xfId="90" applyFont="1" applyFill="1" applyBorder="1" applyAlignment="1">
      <alignment horizontal="center" vertical="center" wrapText="1"/>
    </xf>
    <xf numFmtId="0" fontId="85" fillId="13" borderId="64" xfId="90" applyFont="1" applyFill="1" applyBorder="1" applyAlignment="1">
      <alignment horizontal="center" vertical="center" wrapText="1"/>
    </xf>
    <xf numFmtId="0" fontId="85" fillId="10" borderId="59" xfId="90" applyFont="1" applyFill="1" applyBorder="1" applyAlignment="1">
      <alignment horizontal="center" vertical="center"/>
    </xf>
    <xf numFmtId="0" fontId="85" fillId="10" borderId="64" xfId="90" applyFont="1" applyFill="1" applyBorder="1" applyAlignment="1">
      <alignment horizontal="center" vertical="center"/>
    </xf>
    <xf numFmtId="0" fontId="89" fillId="11" borderId="59" xfId="90" applyFont="1" applyFill="1" applyBorder="1" applyAlignment="1">
      <alignment horizontal="center"/>
    </xf>
    <xf numFmtId="0" fontId="89" fillId="11" borderId="64" xfId="90" applyFont="1" applyFill="1" applyBorder="1" applyAlignment="1">
      <alignment horizontal="center"/>
    </xf>
    <xf numFmtId="0" fontId="95" fillId="0" borderId="80" xfId="90" applyFont="1" applyBorder="1" applyAlignment="1">
      <alignment horizontal="left" wrapText="1"/>
    </xf>
    <xf numFmtId="0" fontId="88" fillId="0" borderId="73" xfId="90" applyFont="1" applyBorder="1" applyAlignment="1">
      <alignment horizontal="center" vertical="center" wrapText="1"/>
    </xf>
    <xf numFmtId="0" fontId="88" fillId="0" borderId="59" xfId="90" applyFont="1" applyBorder="1" applyAlignment="1">
      <alignment horizontal="center" vertical="center" wrapText="1"/>
    </xf>
    <xf numFmtId="164" fontId="88" fillId="0" borderId="59" xfId="90" applyNumberFormat="1" applyFont="1" applyBorder="1" applyAlignment="1">
      <alignment horizontal="center" vertical="center"/>
    </xf>
    <xf numFmtId="9" fontId="88" fillId="0" borderId="59" xfId="150" applyFont="1" applyFill="1" applyBorder="1" applyAlignment="1" applyProtection="1">
      <alignment horizontal="center" vertical="center"/>
    </xf>
    <xf numFmtId="9" fontId="88" fillId="0" borderId="18" xfId="86" applyFont="1" applyFill="1" applyBorder="1" applyAlignment="1" applyProtection="1">
      <alignment horizontal="center" vertical="center"/>
    </xf>
    <xf numFmtId="0" fontId="88" fillId="0" borderId="73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/>
    </xf>
    <xf numFmtId="0" fontId="88" fillId="0" borderId="75" xfId="0" applyFont="1" applyBorder="1" applyAlignment="1">
      <alignment horizontal="center" vertical="center" wrapText="1"/>
    </xf>
    <xf numFmtId="0" fontId="88" fillId="0" borderId="15" xfId="0" applyFont="1" applyBorder="1" applyAlignment="1">
      <alignment horizontal="center" vertical="center" wrapText="1"/>
    </xf>
    <xf numFmtId="164" fontId="88" fillId="0" borderId="15" xfId="0" applyNumberFormat="1" applyFont="1" applyBorder="1" applyAlignment="1">
      <alignment horizontal="center" vertical="center"/>
    </xf>
    <xf numFmtId="3" fontId="88" fillId="0" borderId="12" xfId="0" applyNumberFormat="1" applyFont="1" applyBorder="1" applyAlignment="1">
      <alignment horizontal="center" vertical="center" wrapText="1"/>
    </xf>
    <xf numFmtId="169" fontId="85" fillId="14" borderId="59" xfId="186" applyNumberFormat="1" applyFont="1" applyFill="1" applyBorder="1" applyAlignment="1" applyProtection="1">
      <alignment horizontal="center" vertical="center"/>
    </xf>
    <xf numFmtId="169" fontId="85" fillId="0" borderId="59" xfId="186" applyNumberFormat="1" applyFont="1" applyBorder="1" applyAlignment="1" applyProtection="1">
      <alignment horizontal="right" wrapText="1"/>
    </xf>
    <xf numFmtId="0" fontId="89" fillId="0" borderId="0" xfId="90" applyFont="1" applyAlignment="1">
      <alignment horizontal="left" vertical="center" wrapText="1"/>
    </xf>
    <xf numFmtId="0" fontId="89" fillId="0" borderId="0" xfId="90" applyFont="1" applyAlignment="1">
      <alignment wrapText="1"/>
    </xf>
    <xf numFmtId="0" fontId="85" fillId="0" borderId="0" xfId="90" applyFont="1" applyAlignment="1">
      <alignment horizontal="left" wrapText="1"/>
    </xf>
    <xf numFmtId="169" fontId="85" fillId="0" borderId="0" xfId="90" applyNumberFormat="1" applyFont="1" applyAlignment="1">
      <alignment horizontal="center" vertical="center" wrapText="1"/>
    </xf>
    <xf numFmtId="167" fontId="85" fillId="0" borderId="0" xfId="90" applyNumberFormat="1" applyFont="1" applyAlignment="1">
      <alignment horizontal="center" vertical="center" wrapText="1"/>
    </xf>
    <xf numFmtId="0" fontId="85" fillId="0" borderId="0" xfId="90" applyFont="1" applyAlignment="1">
      <alignment horizontal="left"/>
    </xf>
    <xf numFmtId="167" fontId="85" fillId="0" borderId="0" xfId="90" applyNumberFormat="1" applyFont="1" applyAlignment="1">
      <alignment horizontal="center" vertical="center"/>
    </xf>
    <xf numFmtId="0" fontId="96" fillId="0" borderId="0" xfId="0" applyFont="1" applyAlignment="1">
      <alignment horizontal="left"/>
    </xf>
    <xf numFmtId="0" fontId="90" fillId="0" borderId="0" xfId="0" applyFont="1" applyAlignment="1">
      <alignment horizontal="center" vertical="center"/>
    </xf>
    <xf numFmtId="0" fontId="85" fillId="13" borderId="32" xfId="0" applyFont="1" applyFill="1" applyBorder="1" applyAlignment="1">
      <alignment horizontal="center" vertical="center" wrapText="1"/>
    </xf>
    <xf numFmtId="0" fontId="85" fillId="0" borderId="33" xfId="0" applyFont="1" applyBorder="1" applyAlignment="1">
      <alignment horizontal="center" vertical="center" wrapText="1"/>
    </xf>
    <xf numFmtId="0" fontId="85" fillId="10" borderId="32" xfId="0" applyFont="1" applyFill="1" applyBorder="1" applyAlignment="1">
      <alignment horizontal="center" vertical="center"/>
    </xf>
    <xf numFmtId="0" fontId="89" fillId="11" borderId="12" xfId="0" applyFont="1" applyFill="1" applyBorder="1" applyAlignment="1">
      <alignment horizontal="center"/>
    </xf>
    <xf numFmtId="0" fontId="89" fillId="11" borderId="32" xfId="0" applyFont="1" applyFill="1" applyBorder="1" applyAlignment="1">
      <alignment horizontal="center"/>
    </xf>
    <xf numFmtId="0" fontId="88" fillId="0" borderId="79" xfId="202" applyFont="1" applyBorder="1" applyAlignment="1">
      <alignment horizontal="center" vertical="center" wrapText="1"/>
    </xf>
    <xf numFmtId="0" fontId="88" fillId="0" borderId="59" xfId="202" applyFont="1" applyBorder="1" applyAlignment="1">
      <alignment horizontal="center" vertical="center" wrapText="1"/>
    </xf>
    <xf numFmtId="0" fontId="88" fillId="0" borderId="59" xfId="203" applyFont="1" applyBorder="1" applyAlignment="1">
      <alignment horizontal="center" vertical="center" wrapText="1"/>
    </xf>
    <xf numFmtId="0" fontId="88" fillId="0" borderId="59" xfId="201" applyFont="1" applyBorder="1" applyAlignment="1">
      <alignment horizontal="center" vertical="center"/>
    </xf>
    <xf numFmtId="183" fontId="92" fillId="0" borderId="59" xfId="201" applyNumberFormat="1" applyFont="1" applyBorder="1" applyAlignment="1">
      <alignment horizontal="center" vertical="center"/>
    </xf>
    <xf numFmtId="9" fontId="92" fillId="0" borderId="59" xfId="194" applyFont="1" applyBorder="1" applyAlignment="1" applyProtection="1">
      <alignment horizontal="center" vertical="center"/>
    </xf>
    <xf numFmtId="170" fontId="92" fillId="0" borderId="38" xfId="195" applyFont="1" applyBorder="1" applyAlignment="1">
      <alignment horizontal="center" vertical="center"/>
    </xf>
    <xf numFmtId="183" fontId="92" fillId="0" borderId="61" xfId="201" applyNumberFormat="1" applyFont="1" applyBorder="1" applyAlignment="1">
      <alignment horizontal="center" vertical="center"/>
    </xf>
    <xf numFmtId="169" fontId="85" fillId="14" borderId="12" xfId="85" applyNumberFormat="1" applyFont="1" applyFill="1" applyBorder="1" applyAlignment="1" applyProtection="1">
      <alignment horizontal="center" vertical="center"/>
    </xf>
    <xf numFmtId="169" fontId="85" fillId="0" borderId="12" xfId="85" applyNumberFormat="1" applyFont="1" applyBorder="1" applyAlignment="1" applyProtection="1">
      <alignment horizontal="right" wrapText="1"/>
    </xf>
    <xf numFmtId="0" fontId="89" fillId="11" borderId="14" xfId="0" applyFont="1" applyFill="1" applyBorder="1" applyAlignment="1">
      <alignment horizontal="center"/>
    </xf>
    <xf numFmtId="0" fontId="95" fillId="0" borderId="14" xfId="0" applyFont="1" applyBorder="1" applyAlignment="1">
      <alignment horizontal="left" wrapText="1"/>
    </xf>
    <xf numFmtId="0" fontId="89" fillId="0" borderId="14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/>
    </xf>
    <xf numFmtId="164" fontId="89" fillId="0" borderId="14" xfId="0" applyNumberFormat="1" applyFont="1" applyBorder="1" applyAlignment="1">
      <alignment horizontal="center" vertical="center"/>
    </xf>
    <xf numFmtId="9" fontId="89" fillId="0" borderId="14" xfId="86" applyFont="1" applyFill="1" applyBorder="1" applyAlignment="1" applyProtection="1">
      <alignment horizontal="center" vertical="center"/>
    </xf>
    <xf numFmtId="173" fontId="89" fillId="0" borderId="14" xfId="8" applyNumberFormat="1" applyFont="1" applyBorder="1" applyAlignment="1">
      <alignment horizontal="center" vertical="center"/>
    </xf>
    <xf numFmtId="0" fontId="89" fillId="0" borderId="4" xfId="0" applyFont="1" applyBorder="1"/>
    <xf numFmtId="0" fontId="88" fillId="9" borderId="80" xfId="0" applyFont="1" applyFill="1" applyBorder="1" applyAlignment="1">
      <alignment horizontal="center" vertical="center" wrapText="1"/>
    </xf>
    <xf numFmtId="164" fontId="88" fillId="0" borderId="80" xfId="0" applyNumberFormat="1" applyFont="1" applyBorder="1" applyAlignment="1">
      <alignment horizontal="center" vertical="center"/>
    </xf>
    <xf numFmtId="9" fontId="89" fillId="0" borderId="63" xfId="86" applyFont="1" applyFill="1" applyBorder="1" applyAlignment="1" applyProtection="1">
      <alignment horizontal="center" vertical="center"/>
    </xf>
    <xf numFmtId="173" fontId="89" fillId="0" borderId="12" xfId="0" applyNumberFormat="1" applyFont="1" applyBorder="1" applyAlignment="1">
      <alignment horizontal="center" vertical="center"/>
    </xf>
    <xf numFmtId="0" fontId="95" fillId="0" borderId="13" xfId="0" applyFont="1" applyBorder="1" applyAlignment="1">
      <alignment horizontal="left" wrapText="1"/>
    </xf>
    <xf numFmtId="0" fontId="95" fillId="0" borderId="82" xfId="0" applyFont="1" applyBorder="1" applyAlignment="1">
      <alignment horizontal="left" wrapText="1"/>
    </xf>
    <xf numFmtId="0" fontId="88" fillId="0" borderId="80" xfId="0" applyFont="1" applyBorder="1" applyAlignment="1">
      <alignment horizontal="center" vertical="center" wrapText="1"/>
    </xf>
    <xf numFmtId="172" fontId="88" fillId="0" borderId="80" xfId="0" applyNumberFormat="1" applyFont="1" applyBorder="1" applyAlignment="1">
      <alignment horizontal="center" vertical="center" wrapText="1"/>
    </xf>
    <xf numFmtId="169" fontId="85" fillId="14" borderId="14" xfId="85" applyNumberFormat="1" applyFont="1" applyFill="1" applyBorder="1" applyAlignment="1" applyProtection="1">
      <alignment horizontal="center" vertical="center"/>
    </xf>
    <xf numFmtId="0" fontId="85" fillId="13" borderId="64" xfId="0" applyFont="1" applyFill="1" applyBorder="1" applyAlignment="1">
      <alignment horizontal="center" vertical="center" wrapText="1"/>
    </xf>
    <xf numFmtId="0" fontId="89" fillId="11" borderId="68" xfId="0" applyFont="1" applyFill="1" applyBorder="1" applyAlignment="1">
      <alignment horizontal="center"/>
    </xf>
    <xf numFmtId="0" fontId="89" fillId="0" borderId="2" xfId="0" applyFont="1" applyBorder="1"/>
    <xf numFmtId="0" fontId="89" fillId="0" borderId="2" xfId="0" applyFont="1" applyBorder="1" applyAlignment="1">
      <alignment horizontal="center" vertical="center" wrapText="1"/>
    </xf>
    <xf numFmtId="0" fontId="89" fillId="9" borderId="2" xfId="17" applyFont="1" applyFill="1" applyBorder="1" applyAlignment="1">
      <alignment horizontal="center" vertical="center" wrapText="1"/>
    </xf>
    <xf numFmtId="0" fontId="92" fillId="9" borderId="2" xfId="17" applyFont="1" applyFill="1" applyBorder="1" applyAlignment="1">
      <alignment horizontal="center" vertical="center" wrapText="1"/>
    </xf>
    <xf numFmtId="164" fontId="89" fillId="0" borderId="2" xfId="0" applyNumberFormat="1" applyFont="1" applyBorder="1" applyAlignment="1">
      <alignment horizontal="center" vertical="center" wrapText="1"/>
    </xf>
    <xf numFmtId="0" fontId="90" fillId="0" borderId="0" xfId="0" applyFont="1"/>
    <xf numFmtId="0" fontId="95" fillId="0" borderId="2" xfId="0" applyFont="1" applyBorder="1" applyAlignment="1">
      <alignment horizontal="left" wrapText="1"/>
    </xf>
    <xf numFmtId="165" fontId="88" fillId="0" borderId="2" xfId="0" applyNumberFormat="1" applyFont="1" applyBorder="1" applyAlignment="1">
      <alignment horizontal="center" vertical="center"/>
    </xf>
    <xf numFmtId="0" fontId="89" fillId="0" borderId="62" xfId="0" applyFont="1" applyBorder="1"/>
    <xf numFmtId="0" fontId="85" fillId="0" borderId="0" xfId="0" applyFont="1" applyAlignment="1">
      <alignment horizontal="left" vertical="center" wrapText="1"/>
    </xf>
    <xf numFmtId="0" fontId="86" fillId="0" borderId="0" xfId="0" applyFont="1" applyAlignment="1">
      <alignment horizontal="left" vertical="center" wrapText="1"/>
    </xf>
    <xf numFmtId="0" fontId="85" fillId="13" borderId="12" xfId="0" applyFont="1" applyFill="1" applyBorder="1" applyAlignment="1">
      <alignment horizontal="left" vertical="center" wrapText="1"/>
    </xf>
    <xf numFmtId="0" fontId="89" fillId="11" borderId="15" xfId="0" applyFont="1" applyFill="1" applyBorder="1" applyAlignment="1">
      <alignment horizontal="left" wrapText="1"/>
    </xf>
    <xf numFmtId="0" fontId="88" fillId="0" borderId="2" xfId="0" applyFont="1" applyBorder="1" applyAlignment="1">
      <alignment horizontal="left" vertical="center" wrapText="1"/>
    </xf>
    <xf numFmtId="169" fontId="85" fillId="0" borderId="0" xfId="0" applyNumberFormat="1" applyFont="1" applyAlignment="1">
      <alignment horizontal="left" vertical="center" wrapText="1"/>
    </xf>
    <xf numFmtId="0" fontId="89" fillId="0" borderId="0" xfId="0" applyFont="1" applyAlignment="1">
      <alignment horizontal="left" wrapText="1"/>
    </xf>
    <xf numFmtId="3" fontId="88" fillId="0" borderId="2" xfId="0" applyNumberFormat="1" applyFont="1" applyBorder="1" applyAlignment="1">
      <alignment horizontal="center" vertical="center" wrapText="1"/>
    </xf>
    <xf numFmtId="173" fontId="88" fillId="0" borderId="2" xfId="0" applyNumberFormat="1" applyFont="1" applyBorder="1" applyAlignment="1">
      <alignment horizontal="center" vertical="center"/>
    </xf>
    <xf numFmtId="9" fontId="92" fillId="0" borderId="2" xfId="86" applyFont="1" applyFill="1" applyBorder="1" applyAlignment="1" applyProtection="1">
      <alignment horizontal="center" vertical="center"/>
    </xf>
    <xf numFmtId="0" fontId="89" fillId="11" borderId="23" xfId="0" applyFont="1" applyFill="1" applyBorder="1" applyAlignment="1">
      <alignment horizontal="center"/>
    </xf>
    <xf numFmtId="0" fontId="89" fillId="0" borderId="64" xfId="0" applyFont="1" applyBorder="1"/>
    <xf numFmtId="0" fontId="88" fillId="9" borderId="64" xfId="0" applyFont="1" applyFill="1" applyBorder="1" applyAlignment="1">
      <alignment horizontal="center" vertical="center" wrapText="1"/>
    </xf>
    <xf numFmtId="164" fontId="88" fillId="0" borderId="64" xfId="0" applyNumberFormat="1" applyFont="1" applyBorder="1" applyAlignment="1">
      <alignment horizontal="center" vertical="center" wrapText="1"/>
    </xf>
    <xf numFmtId="9" fontId="89" fillId="0" borderId="64" xfId="86" applyFont="1" applyFill="1" applyBorder="1" applyAlignment="1" applyProtection="1">
      <alignment horizontal="center" vertical="center"/>
    </xf>
    <xf numFmtId="173" fontId="89" fillId="0" borderId="64" xfId="8" applyNumberFormat="1" applyFont="1" applyBorder="1" applyAlignment="1">
      <alignment horizontal="center" vertical="center"/>
    </xf>
    <xf numFmtId="173" fontId="89" fillId="0" borderId="64" xfId="0" applyNumberFormat="1" applyFont="1" applyBorder="1" applyAlignment="1">
      <alignment horizontal="center" vertical="center"/>
    </xf>
    <xf numFmtId="9" fontId="89" fillId="0" borderId="59" xfId="190" applyFont="1" applyFill="1" applyBorder="1" applyAlignment="1" applyProtection="1">
      <alignment horizontal="center" vertical="center" wrapText="1"/>
    </xf>
    <xf numFmtId="0" fontId="88" fillId="0" borderId="64" xfId="50" applyNumberFormat="1" applyFont="1" applyBorder="1" applyAlignment="1" applyProtection="1">
      <alignment horizontal="center" vertical="center" wrapText="1"/>
    </xf>
    <xf numFmtId="170" fontId="88" fillId="0" borderId="64" xfId="30" applyFont="1" applyBorder="1" applyAlignment="1">
      <alignment horizontal="center" vertical="center"/>
    </xf>
    <xf numFmtId="9" fontId="93" fillId="0" borderId="64" xfId="86" applyFont="1" applyFill="1" applyBorder="1" applyAlignment="1" applyProtection="1">
      <alignment horizontal="center" vertical="center"/>
    </xf>
    <xf numFmtId="0" fontId="88" fillId="0" borderId="64" xfId="17" applyFont="1" applyBorder="1" applyAlignment="1">
      <alignment horizontal="center" vertical="center" wrapText="1"/>
    </xf>
    <xf numFmtId="0" fontId="88" fillId="0" borderId="64" xfId="88" applyFont="1" applyBorder="1" applyAlignment="1">
      <alignment horizontal="center" vertical="center" wrapText="1"/>
    </xf>
    <xf numFmtId="166" fontId="88" fillId="0" borderId="64" xfId="8" applyFont="1" applyBorder="1" applyAlignment="1">
      <alignment horizontal="center" vertical="center" wrapText="1"/>
    </xf>
    <xf numFmtId="9" fontId="89" fillId="0" borderId="64" xfId="190" applyFont="1" applyFill="1" applyBorder="1" applyAlignment="1" applyProtection="1">
      <alignment horizontal="center" vertical="center" wrapText="1"/>
    </xf>
    <xf numFmtId="164" fontId="88" fillId="0" borderId="64" xfId="88" applyNumberFormat="1" applyFont="1" applyBorder="1" applyAlignment="1">
      <alignment horizontal="center" vertical="center" wrapText="1"/>
    </xf>
    <xf numFmtId="0" fontId="88" fillId="9" borderId="64" xfId="17" applyFont="1" applyFill="1" applyBorder="1" applyAlignment="1">
      <alignment horizontal="center" vertical="center"/>
    </xf>
    <xf numFmtId="0" fontId="88" fillId="9" borderId="64" xfId="17" applyFont="1" applyFill="1" applyBorder="1" applyAlignment="1">
      <alignment horizontal="center" vertical="center" wrapText="1"/>
    </xf>
    <xf numFmtId="0" fontId="88" fillId="0" borderId="64" xfId="0" applyFont="1" applyBorder="1" applyAlignment="1">
      <alignment horizontal="center" vertical="center"/>
    </xf>
    <xf numFmtId="164" fontId="88" fillId="0" borderId="64" xfId="0" applyNumberFormat="1" applyFont="1" applyBorder="1" applyAlignment="1">
      <alignment horizontal="center" vertical="center"/>
    </xf>
    <xf numFmtId="0" fontId="93" fillId="0" borderId="0" xfId="50" applyNumberFormat="1" applyFont="1" applyBorder="1" applyAlignment="1" applyProtection="1">
      <alignment horizontal="center" vertical="center" wrapText="1"/>
    </xf>
    <xf numFmtId="0" fontId="93" fillId="0" borderId="0" xfId="50" applyNumberFormat="1" applyFont="1" applyBorder="1" applyAlignment="1" applyProtection="1">
      <alignment horizontal="center" vertical="center"/>
    </xf>
    <xf numFmtId="0" fontId="97" fillId="0" borderId="0" xfId="50" applyNumberFormat="1" applyFont="1" applyBorder="1" applyAlignment="1" applyProtection="1">
      <alignment horizontal="center" vertical="center" wrapText="1"/>
    </xf>
    <xf numFmtId="170" fontId="93" fillId="0" borderId="0" xfId="30" applyFont="1" applyAlignment="1">
      <alignment horizontal="center" vertical="center"/>
    </xf>
    <xf numFmtId="9" fontId="93" fillId="0" borderId="0" xfId="86" applyFont="1" applyFill="1" applyBorder="1" applyAlignment="1" applyProtection="1">
      <alignment horizontal="center" vertical="center"/>
    </xf>
    <xf numFmtId="173" fontId="93" fillId="0" borderId="0" xfId="48" applyNumberFormat="1" applyFont="1" applyAlignment="1">
      <alignment horizontal="center" vertical="center"/>
    </xf>
    <xf numFmtId="0" fontId="88" fillId="9" borderId="5" xfId="0" applyFont="1" applyFill="1" applyBorder="1" applyAlignment="1">
      <alignment horizontal="center" vertical="center"/>
    </xf>
    <xf numFmtId="165" fontId="88" fillId="0" borderId="5" xfId="0" applyNumberFormat="1" applyFont="1" applyBorder="1" applyAlignment="1">
      <alignment horizontal="center" vertical="center"/>
    </xf>
    <xf numFmtId="9" fontId="89" fillId="0" borderId="5" xfId="86" applyFont="1" applyFill="1" applyBorder="1" applyAlignment="1" applyProtection="1">
      <alignment horizontal="center" vertical="center"/>
    </xf>
    <xf numFmtId="0" fontId="88" fillId="9" borderId="62" xfId="0" applyFont="1" applyFill="1" applyBorder="1" applyAlignment="1">
      <alignment horizontal="center" vertical="center"/>
    </xf>
    <xf numFmtId="165" fontId="88" fillId="0" borderId="62" xfId="0" applyNumberFormat="1" applyFont="1" applyBorder="1" applyAlignment="1">
      <alignment horizontal="center" vertical="center"/>
    </xf>
    <xf numFmtId="9" fontId="89" fillId="0" borderId="62" xfId="86" applyFont="1" applyFill="1" applyBorder="1" applyAlignment="1" applyProtection="1">
      <alignment horizontal="center" vertical="center"/>
    </xf>
    <xf numFmtId="0" fontId="88" fillId="9" borderId="62" xfId="0" applyFont="1" applyFill="1" applyBorder="1" applyAlignment="1">
      <alignment horizontal="center" vertical="center" wrapText="1"/>
    </xf>
    <xf numFmtId="164" fontId="88" fillId="0" borderId="62" xfId="0" applyNumberFormat="1" applyFont="1" applyBorder="1" applyAlignment="1">
      <alignment horizontal="center" vertical="center"/>
    </xf>
    <xf numFmtId="164" fontId="88" fillId="0" borderId="62" xfId="0" applyNumberFormat="1" applyFont="1" applyBorder="1" applyAlignment="1">
      <alignment horizontal="center" vertical="center" wrapText="1"/>
    </xf>
    <xf numFmtId="0" fontId="88" fillId="0" borderId="62" xfId="0" applyFont="1" applyBorder="1" applyAlignment="1">
      <alignment horizontal="center" vertical="center" wrapText="1"/>
    </xf>
    <xf numFmtId="9" fontId="89" fillId="0" borderId="2" xfId="190" applyFont="1" applyFill="1" applyBorder="1" applyAlignment="1" applyProtection="1">
      <alignment horizontal="center" vertical="center"/>
    </xf>
    <xf numFmtId="0" fontId="88" fillId="9" borderId="64" xfId="0" applyFont="1" applyFill="1" applyBorder="1" applyAlignment="1">
      <alignment horizontal="center" vertical="center"/>
    </xf>
    <xf numFmtId="0" fontId="88" fillId="9" borderId="73" xfId="0" applyFont="1" applyFill="1" applyBorder="1" applyAlignment="1">
      <alignment horizontal="center" vertical="center"/>
    </xf>
    <xf numFmtId="0" fontId="88" fillId="0" borderId="73" xfId="17" applyFont="1" applyBorder="1" applyAlignment="1">
      <alignment horizontal="center" vertical="center" wrapText="1"/>
    </xf>
    <xf numFmtId="0" fontId="88" fillId="0" borderId="62" xfId="17" applyFont="1" applyBorder="1" applyAlignment="1">
      <alignment horizontal="center" vertical="center" wrapText="1"/>
    </xf>
    <xf numFmtId="0" fontId="88" fillId="9" borderId="62" xfId="17" applyFont="1" applyFill="1" applyBorder="1" applyAlignment="1">
      <alignment horizontal="center" vertical="center" wrapText="1"/>
    </xf>
    <xf numFmtId="0" fontId="89" fillId="0" borderId="74" xfId="0" applyFont="1" applyBorder="1"/>
    <xf numFmtId="169" fontId="85" fillId="14" borderId="50" xfId="85" applyNumberFormat="1" applyFont="1" applyFill="1" applyBorder="1" applyAlignment="1" applyProtection="1">
      <alignment horizontal="center" vertical="center"/>
    </xf>
    <xf numFmtId="169" fontId="85" fillId="0" borderId="50" xfId="85" applyNumberFormat="1" applyFont="1" applyBorder="1" applyAlignment="1" applyProtection="1">
      <alignment horizontal="right" wrapText="1"/>
    </xf>
    <xf numFmtId="0" fontId="86" fillId="0" borderId="0" xfId="0" applyFont="1" applyAlignment="1">
      <alignment horizontal="center" vertical="center"/>
    </xf>
    <xf numFmtId="0" fontId="94" fillId="0" borderId="0" xfId="0" applyFont="1" applyAlignment="1">
      <alignment horizontal="center" vertical="center"/>
    </xf>
    <xf numFmtId="169" fontId="94" fillId="0" borderId="0" xfId="87" applyNumberFormat="1" applyFont="1" applyAlignment="1">
      <alignment horizontal="center" vertical="center"/>
    </xf>
    <xf numFmtId="0" fontId="90" fillId="0" borderId="0" xfId="0" applyFont="1" applyAlignment="1">
      <alignment wrapText="1"/>
    </xf>
    <xf numFmtId="0" fontId="88" fillId="0" borderId="2" xfId="18" applyFont="1" applyBorder="1" applyAlignment="1">
      <alignment horizontal="center" vertical="center" wrapText="1"/>
    </xf>
    <xf numFmtId="0" fontId="88" fillId="0" borderId="64" xfId="0" applyFont="1" applyBorder="1" applyAlignment="1">
      <alignment horizontal="center" wrapText="1"/>
    </xf>
    <xf numFmtId="0" fontId="88" fillId="0" borderId="64" xfId="0" applyFont="1" applyBorder="1" applyAlignment="1">
      <alignment horizontal="center" vertical="center" wrapText="1"/>
    </xf>
    <xf numFmtId="0" fontId="88" fillId="9" borderId="2" xfId="0" applyFont="1" applyFill="1" applyBorder="1" applyAlignment="1">
      <alignment horizontal="left" vertical="center" wrapText="1"/>
    </xf>
    <xf numFmtId="0" fontId="88" fillId="9" borderId="5" xfId="0" applyFont="1" applyFill="1" applyBorder="1" applyAlignment="1">
      <alignment horizontal="left" vertical="center" wrapText="1"/>
    </xf>
    <xf numFmtId="0" fontId="88" fillId="9" borderId="62" xfId="0" applyFont="1" applyFill="1" applyBorder="1" applyAlignment="1">
      <alignment horizontal="left" vertical="center" wrapText="1"/>
    </xf>
    <xf numFmtId="0" fontId="88" fillId="0" borderId="2" xfId="17" applyFont="1" applyBorder="1" applyAlignment="1">
      <alignment horizontal="left" vertical="center" wrapText="1"/>
    </xf>
    <xf numFmtId="0" fontId="88" fillId="9" borderId="64" xfId="17" applyFont="1" applyFill="1" applyBorder="1" applyAlignment="1">
      <alignment horizontal="left" vertical="center" wrapText="1"/>
    </xf>
    <xf numFmtId="0" fontId="88" fillId="0" borderId="64" xfId="0" applyFont="1" applyBorder="1" applyAlignment="1">
      <alignment horizontal="left" vertical="center" wrapText="1"/>
    </xf>
    <xf numFmtId="0" fontId="88" fillId="0" borderId="62" xfId="17" applyFont="1" applyBorder="1" applyAlignment="1">
      <alignment horizontal="left" vertical="center" wrapText="1"/>
    </xf>
    <xf numFmtId="0" fontId="88" fillId="9" borderId="62" xfId="17" applyFont="1" applyFill="1" applyBorder="1" applyAlignment="1">
      <alignment horizontal="left" vertical="center" wrapText="1"/>
    </xf>
    <xf numFmtId="166" fontId="88" fillId="0" borderId="5" xfId="8" applyFont="1" applyBorder="1" applyAlignment="1">
      <alignment horizontal="center" vertical="center" wrapText="1"/>
    </xf>
    <xf numFmtId="9" fontId="88" fillId="0" borderId="5" xfId="86" applyFont="1" applyFill="1" applyBorder="1" applyAlignment="1" applyProtection="1">
      <alignment horizontal="center" vertical="center"/>
    </xf>
    <xf numFmtId="0" fontId="89" fillId="0" borderId="59" xfId="0" applyFont="1" applyBorder="1"/>
    <xf numFmtId="0" fontId="88" fillId="0" borderId="59" xfId="0" applyFont="1" applyBorder="1" applyAlignment="1">
      <alignment horizontal="center" vertical="center" wrapText="1"/>
    </xf>
    <xf numFmtId="164" fontId="88" fillId="0" borderId="59" xfId="0" applyNumberFormat="1" applyFont="1" applyBorder="1" applyAlignment="1">
      <alignment horizontal="center" vertical="center" wrapText="1"/>
    </xf>
    <xf numFmtId="9" fontId="88" fillId="0" borderId="59" xfId="86" applyFont="1" applyFill="1" applyBorder="1" applyAlignment="1" applyProtection="1">
      <alignment horizontal="center" vertical="center"/>
    </xf>
    <xf numFmtId="0" fontId="88" fillId="0" borderId="26" xfId="0" applyFont="1" applyBorder="1" applyAlignment="1">
      <alignment horizontal="center" vertical="center" wrapText="1"/>
    </xf>
    <xf numFmtId="0" fontId="88" fillId="0" borderId="29" xfId="50" applyNumberFormat="1" applyFont="1" applyBorder="1" applyAlignment="1" applyProtection="1">
      <alignment horizontal="center" vertical="center" wrapText="1"/>
    </xf>
    <xf numFmtId="0" fontId="89" fillId="11" borderId="17" xfId="0" applyFont="1" applyFill="1" applyBorder="1" applyAlignment="1">
      <alignment horizontal="center"/>
    </xf>
    <xf numFmtId="0" fontId="89" fillId="11" borderId="19" xfId="0" applyFont="1" applyFill="1" applyBorder="1" applyAlignment="1">
      <alignment horizontal="center"/>
    </xf>
    <xf numFmtId="0" fontId="88" fillId="0" borderId="12" xfId="0" applyFont="1" applyBorder="1" applyAlignment="1">
      <alignment horizontal="center" vertical="center" wrapText="1"/>
    </xf>
    <xf numFmtId="9" fontId="88" fillId="0" borderId="12" xfId="86" applyFont="1" applyBorder="1" applyAlignment="1" applyProtection="1">
      <alignment horizontal="center" vertical="center"/>
    </xf>
    <xf numFmtId="173" fontId="89" fillId="0" borderId="12" xfId="85" applyNumberFormat="1" applyFont="1" applyBorder="1" applyAlignment="1" applyProtection="1">
      <alignment horizontal="center" vertical="center"/>
    </xf>
    <xf numFmtId="0" fontId="88" fillId="12" borderId="14" xfId="0" applyFont="1" applyFill="1" applyBorder="1" applyAlignment="1">
      <alignment horizontal="center" vertical="center" wrapText="1"/>
    </xf>
    <xf numFmtId="44" fontId="88" fillId="0" borderId="14" xfId="85" applyFont="1" applyFill="1" applyBorder="1" applyAlignment="1">
      <alignment horizontal="center" vertical="center"/>
    </xf>
    <xf numFmtId="0" fontId="88" fillId="12" borderId="64" xfId="0" applyFont="1" applyFill="1" applyBorder="1" applyAlignment="1">
      <alignment horizontal="center" vertical="center" wrapText="1"/>
    </xf>
    <xf numFmtId="44" fontId="88" fillId="0" borderId="64" xfId="85" applyFont="1" applyFill="1" applyBorder="1" applyAlignment="1">
      <alignment horizontal="center" vertical="center"/>
    </xf>
    <xf numFmtId="169" fontId="89" fillId="0" borderId="0" xfId="0" applyNumberFormat="1" applyFont="1"/>
    <xf numFmtId="0" fontId="89" fillId="0" borderId="0" xfId="196" applyFont="1"/>
    <xf numFmtId="0" fontId="89" fillId="0" borderId="0" xfId="196" applyFont="1" applyAlignment="1">
      <alignment horizontal="left"/>
    </xf>
    <xf numFmtId="0" fontId="85" fillId="0" borderId="0" xfId="196" applyFont="1" applyAlignment="1">
      <alignment horizontal="center" vertical="center" wrapText="1"/>
    </xf>
    <xf numFmtId="0" fontId="85" fillId="0" borderId="0" xfId="196" applyFont="1" applyAlignment="1">
      <alignment horizontal="center" vertical="center"/>
    </xf>
    <xf numFmtId="0" fontId="89" fillId="0" borderId="0" xfId="196" applyFont="1" applyAlignment="1">
      <alignment horizontal="center" vertical="center"/>
    </xf>
    <xf numFmtId="0" fontId="86" fillId="0" borderId="0" xfId="196" applyFont="1" applyAlignment="1">
      <alignment horizontal="center" vertical="center" wrapText="1"/>
    </xf>
    <xf numFmtId="0" fontId="91" fillId="0" borderId="0" xfId="196" applyFont="1" applyAlignment="1">
      <alignment horizontal="left"/>
    </xf>
    <xf numFmtId="0" fontId="90" fillId="0" borderId="0" xfId="196" applyFont="1" applyAlignment="1">
      <alignment horizontal="center" vertical="center"/>
    </xf>
    <xf numFmtId="0" fontId="90" fillId="0" borderId="0" xfId="196" applyFont="1"/>
    <xf numFmtId="0" fontId="91" fillId="25" borderId="0" xfId="196" applyFont="1" applyFill="1" applyAlignment="1">
      <alignment horizontal="left"/>
    </xf>
    <xf numFmtId="0" fontId="85" fillId="13" borderId="14" xfId="196" applyFont="1" applyFill="1" applyBorder="1" applyAlignment="1">
      <alignment horizontal="center" vertical="center" wrapText="1"/>
    </xf>
    <xf numFmtId="0" fontId="85" fillId="26" borderId="14" xfId="196" applyFont="1" applyFill="1" applyBorder="1" applyAlignment="1">
      <alignment horizontal="center" vertical="center"/>
    </xf>
    <xf numFmtId="0" fontId="89" fillId="11" borderId="14" xfId="196" applyFont="1" applyFill="1" applyBorder="1" applyAlignment="1">
      <alignment horizontal="center"/>
    </xf>
    <xf numFmtId="0" fontId="89" fillId="0" borderId="14" xfId="196" applyFont="1" applyBorder="1" applyAlignment="1">
      <alignment horizontal="center" vertical="center"/>
    </xf>
    <xf numFmtId="0" fontId="95" fillId="0" borderId="14" xfId="196" applyFont="1" applyBorder="1" applyAlignment="1">
      <alignment horizontal="left" wrapText="1"/>
    </xf>
    <xf numFmtId="0" fontId="88" fillId="0" borderId="14" xfId="196" applyFont="1" applyBorder="1" applyAlignment="1">
      <alignment horizontal="center" vertical="center" wrapText="1"/>
    </xf>
    <xf numFmtId="0" fontId="88" fillId="0" borderId="14" xfId="196" applyFont="1" applyBorder="1" applyAlignment="1">
      <alignment horizontal="center" vertical="center"/>
    </xf>
    <xf numFmtId="0" fontId="94" fillId="0" borderId="14" xfId="196" applyFont="1" applyBorder="1" applyAlignment="1">
      <alignment horizontal="center" vertical="center" wrapText="1"/>
    </xf>
    <xf numFmtId="170" fontId="88" fillId="0" borderId="14" xfId="195" applyFont="1" applyBorder="1" applyAlignment="1">
      <alignment horizontal="center" vertical="center"/>
    </xf>
    <xf numFmtId="9" fontId="88" fillId="0" borderId="14" xfId="197" applyFont="1" applyBorder="1" applyAlignment="1" applyProtection="1">
      <alignment horizontal="center" vertical="center"/>
    </xf>
    <xf numFmtId="183" fontId="89" fillId="0" borderId="13" xfId="195" applyNumberFormat="1" applyFont="1" applyBorder="1" applyAlignment="1">
      <alignment horizontal="center" vertical="center"/>
    </xf>
    <xf numFmtId="183" fontId="89" fillId="0" borderId="14" xfId="196" applyNumberFormat="1" applyFont="1" applyBorder="1" applyAlignment="1">
      <alignment horizontal="center" vertical="center"/>
    </xf>
    <xf numFmtId="169" fontId="85" fillId="14" borderId="50" xfId="183" applyFont="1" applyFill="1" applyBorder="1" applyAlignment="1">
      <alignment horizontal="center" vertical="center"/>
    </xf>
    <xf numFmtId="169" fontId="85" fillId="0" borderId="50" xfId="183" applyFont="1" applyBorder="1" applyAlignment="1">
      <alignment horizontal="right" wrapText="1"/>
    </xf>
    <xf numFmtId="0" fontId="89" fillId="0" borderId="0" xfId="138" applyFont="1"/>
    <xf numFmtId="0" fontId="89" fillId="0" borderId="0" xfId="138" applyFont="1" applyAlignment="1">
      <alignment horizontal="left" vertical="center" wrapText="1"/>
    </xf>
    <xf numFmtId="0" fontId="89" fillId="0" borderId="0" xfId="138" applyFont="1" applyAlignment="1">
      <alignment wrapText="1"/>
    </xf>
    <xf numFmtId="0" fontId="85" fillId="0" borderId="0" xfId="138" applyFont="1" applyAlignment="1">
      <alignment horizontal="left" wrapText="1"/>
    </xf>
    <xf numFmtId="169" fontId="85" fillId="0" borderId="0" xfId="138" applyNumberFormat="1" applyFont="1" applyAlignment="1">
      <alignment horizontal="center" vertical="center" wrapText="1"/>
    </xf>
    <xf numFmtId="0" fontId="85" fillId="0" borderId="0" xfId="138" applyFont="1" applyAlignment="1">
      <alignment horizontal="center" vertical="center" wrapText="1"/>
    </xf>
    <xf numFmtId="169" fontId="85" fillId="0" borderId="0" xfId="173" applyFont="1" applyAlignment="1">
      <alignment horizontal="center" vertical="center" wrapText="1"/>
    </xf>
    <xf numFmtId="167" fontId="85" fillId="0" borderId="0" xfId="138" applyNumberFormat="1" applyFont="1" applyAlignment="1">
      <alignment horizontal="center" vertical="center" wrapText="1"/>
    </xf>
    <xf numFmtId="0" fontId="85" fillId="0" borderId="0" xfId="138" applyFont="1" applyAlignment="1">
      <alignment horizontal="left"/>
    </xf>
    <xf numFmtId="167" fontId="85" fillId="0" borderId="0" xfId="138" applyNumberFormat="1" applyFont="1" applyAlignment="1">
      <alignment horizontal="center" vertical="center"/>
    </xf>
    <xf numFmtId="0" fontId="89" fillId="0" borderId="0" xfId="138" applyFont="1" applyAlignment="1">
      <alignment horizontal="left"/>
    </xf>
    <xf numFmtId="0" fontId="85" fillId="0" borderId="0" xfId="138" applyFont="1" applyAlignment="1">
      <alignment horizontal="center" vertical="center"/>
    </xf>
    <xf numFmtId="169" fontId="85" fillId="0" borderId="0" xfId="173" applyFont="1" applyAlignment="1">
      <alignment horizontal="center" vertical="center"/>
    </xf>
    <xf numFmtId="0" fontId="89" fillId="0" borderId="0" xfId="138" applyFont="1" applyAlignment="1">
      <alignment horizontal="center" vertical="center"/>
    </xf>
    <xf numFmtId="0" fontId="93" fillId="0" borderId="11" xfId="31" applyFont="1" applyBorder="1" applyAlignment="1">
      <alignment vertical="center" wrapText="1"/>
    </xf>
    <xf numFmtId="173" fontId="93" fillId="0" borderId="14" xfId="48" applyNumberFormat="1" applyFont="1" applyBorder="1" applyAlignment="1">
      <alignment horizontal="center" vertical="center"/>
    </xf>
    <xf numFmtId="0" fontId="93" fillId="0" borderId="0" xfId="48" applyFont="1"/>
    <xf numFmtId="0" fontId="92" fillId="0" borderId="0" xfId="0" applyFont="1"/>
    <xf numFmtId="0" fontId="89" fillId="0" borderId="0" xfId="0" applyFont="1" applyAlignment="1">
      <alignment horizontal="center"/>
    </xf>
    <xf numFmtId="0" fontId="85" fillId="13" borderId="80" xfId="196" applyFont="1" applyFill="1" applyBorder="1" applyAlignment="1">
      <alignment horizontal="center" vertical="center" wrapText="1"/>
    </xf>
    <xf numFmtId="0" fontId="89" fillId="11" borderId="80" xfId="196" applyFont="1" applyFill="1" applyBorder="1" applyAlignment="1">
      <alignment horizontal="center"/>
    </xf>
    <xf numFmtId="0" fontId="95" fillId="0" borderId="80" xfId="196" applyFont="1" applyBorder="1" applyAlignment="1">
      <alignment horizontal="left" wrapText="1"/>
    </xf>
    <xf numFmtId="0" fontId="85" fillId="13" borderId="80" xfId="0" applyFont="1" applyFill="1" applyBorder="1" applyAlignment="1">
      <alignment horizontal="center" vertical="center" wrapText="1"/>
    </xf>
    <xf numFmtId="0" fontId="93" fillId="0" borderId="87" xfId="31" applyFont="1" applyBorder="1" applyAlignment="1">
      <alignment vertical="center" wrapText="1"/>
    </xf>
    <xf numFmtId="0" fontId="89" fillId="11" borderId="80" xfId="0" applyFont="1" applyFill="1" applyBorder="1" applyAlignment="1">
      <alignment horizontal="center"/>
    </xf>
    <xf numFmtId="0" fontId="20" fillId="0" borderId="0" xfId="89" applyFont="1"/>
    <xf numFmtId="174" fontId="20" fillId="0" borderId="0" xfId="91" applyFont="1" applyAlignment="1">
      <alignment horizontal="right"/>
    </xf>
    <xf numFmtId="0" fontId="20" fillId="0" borderId="0" xfId="206" applyFont="1"/>
    <xf numFmtId="0" fontId="76" fillId="0" borderId="0" xfId="92" applyFont="1"/>
    <xf numFmtId="0" fontId="23" fillId="0" borderId="0" xfId="0" applyFont="1" applyAlignment="1">
      <alignment horizontal="left"/>
    </xf>
    <xf numFmtId="0" fontId="28" fillId="0" borderId="64" xfId="31" applyFont="1" applyBorder="1" applyAlignment="1">
      <alignment vertical="center" wrapText="1"/>
    </xf>
    <xf numFmtId="0" fontId="28" fillId="0" borderId="80" xfId="31" applyFont="1" applyBorder="1" applyAlignment="1">
      <alignment vertical="center" wrapText="1"/>
    </xf>
    <xf numFmtId="0" fontId="28" fillId="0" borderId="23" xfId="31" applyFont="1" applyBorder="1" applyAlignment="1">
      <alignment vertical="center" wrapText="1"/>
    </xf>
    <xf numFmtId="0" fontId="85" fillId="13" borderId="80" xfId="90" applyFont="1" applyFill="1" applyBorder="1" applyAlignment="1">
      <alignment horizontal="center" vertical="center" wrapText="1"/>
    </xf>
    <xf numFmtId="0" fontId="89" fillId="11" borderId="23" xfId="90" applyFont="1" applyFill="1" applyBorder="1" applyAlignment="1">
      <alignment horizontal="center"/>
    </xf>
    <xf numFmtId="0" fontId="95" fillId="0" borderId="6" xfId="90" applyFont="1" applyBorder="1" applyAlignment="1">
      <alignment horizontal="left" wrapText="1"/>
    </xf>
    <xf numFmtId="0" fontId="88" fillId="9" borderId="63" xfId="17" applyFont="1" applyFill="1" applyBorder="1" applyAlignment="1">
      <alignment horizontal="center" vertical="center"/>
    </xf>
    <xf numFmtId="9" fontId="88" fillId="9" borderId="2" xfId="17" applyNumberFormat="1" applyFont="1" applyFill="1" applyBorder="1" applyAlignment="1">
      <alignment horizontal="center" vertical="center"/>
    </xf>
    <xf numFmtId="0" fontId="88" fillId="9" borderId="2" xfId="17" applyFont="1" applyFill="1" applyBorder="1" applyAlignment="1">
      <alignment horizontal="center" vertical="center"/>
    </xf>
    <xf numFmtId="0" fontId="94" fillId="0" borderId="2" xfId="90" applyFont="1" applyBorder="1" applyAlignment="1">
      <alignment horizontal="center" vertical="center"/>
    </xf>
    <xf numFmtId="9" fontId="89" fillId="0" borderId="2" xfId="150" applyFont="1" applyFill="1" applyBorder="1" applyAlignment="1" applyProtection="1">
      <alignment horizontal="center" vertical="center"/>
    </xf>
    <xf numFmtId="173" fontId="89" fillId="0" borderId="64" xfId="90" applyNumberFormat="1" applyFont="1" applyBorder="1" applyAlignment="1">
      <alignment horizontal="center" vertical="center"/>
    </xf>
    <xf numFmtId="169" fontId="85" fillId="14" borderId="50" xfId="186" applyNumberFormat="1" applyFont="1" applyFill="1" applyBorder="1" applyAlignment="1" applyProtection="1">
      <alignment horizontal="center" vertical="center"/>
    </xf>
    <xf numFmtId="169" fontId="85" fillId="0" borderId="50" xfId="186" applyNumberFormat="1" applyFont="1" applyBorder="1" applyAlignment="1" applyProtection="1">
      <alignment horizontal="right" wrapText="1"/>
    </xf>
    <xf numFmtId="0" fontId="86" fillId="0" borderId="0" xfId="90" applyFont="1" applyAlignment="1">
      <alignment horizontal="left" wrapText="1"/>
    </xf>
    <xf numFmtId="169" fontId="86" fillId="0" borderId="0" xfId="90" applyNumberFormat="1" applyFont="1" applyAlignment="1">
      <alignment horizontal="center" vertical="center" wrapText="1"/>
    </xf>
    <xf numFmtId="169" fontId="86" fillId="0" borderId="0" xfId="87" applyNumberFormat="1" applyFont="1" applyFill="1" applyAlignment="1">
      <alignment horizontal="center" vertical="center" wrapText="1"/>
    </xf>
    <xf numFmtId="167" fontId="86" fillId="0" borderId="0" xfId="90" applyNumberFormat="1" applyFont="1" applyAlignment="1">
      <alignment horizontal="center" vertical="center" wrapText="1"/>
    </xf>
    <xf numFmtId="0" fontId="89" fillId="0" borderId="0" xfId="90" applyFont="1" applyAlignment="1">
      <alignment horizontal="center" vertical="center" wrapText="1"/>
    </xf>
    <xf numFmtId="0" fontId="85" fillId="10" borderId="64" xfId="90" applyFont="1" applyFill="1" applyBorder="1" applyAlignment="1">
      <alignment horizontal="center" vertical="center" wrapText="1"/>
    </xf>
    <xf numFmtId="0" fontId="89" fillId="11" borderId="23" xfId="90" applyFont="1" applyFill="1" applyBorder="1" applyAlignment="1">
      <alignment horizontal="center" wrapText="1"/>
    </xf>
    <xf numFmtId="0" fontId="2" fillId="0" borderId="0" xfId="90" applyAlignment="1">
      <alignment wrapText="1"/>
    </xf>
    <xf numFmtId="0" fontId="86" fillId="0" borderId="0" xfId="0" applyFont="1"/>
    <xf numFmtId="0" fontId="86" fillId="0" borderId="0" xfId="0" applyFont="1" applyAlignment="1">
      <alignment vertical="center"/>
    </xf>
    <xf numFmtId="0" fontId="88" fillId="0" borderId="2" xfId="0" applyFont="1" applyBorder="1"/>
    <xf numFmtId="0" fontId="90" fillId="11" borderId="15" xfId="0" applyFont="1" applyFill="1" applyBorder="1" applyAlignment="1">
      <alignment horizontal="center"/>
    </xf>
    <xf numFmtId="0" fontId="89" fillId="0" borderId="2" xfId="88" applyFont="1" applyBorder="1" applyAlignment="1">
      <alignment horizontal="center" vertical="center"/>
    </xf>
    <xf numFmtId="0" fontId="88" fillId="0" borderId="6" xfId="88" applyFont="1" applyBorder="1"/>
    <xf numFmtId="0" fontId="88" fillId="0" borderId="80" xfId="88" applyFont="1" applyBorder="1"/>
    <xf numFmtId="0" fontId="88" fillId="0" borderId="73" xfId="0" applyFont="1" applyBorder="1" applyAlignment="1">
      <alignment horizontal="center" vertical="center"/>
    </xf>
    <xf numFmtId="0" fontId="92" fillId="0" borderId="14" xfId="0" applyFont="1" applyBorder="1" applyAlignment="1">
      <alignment horizontal="center" vertical="center"/>
    </xf>
    <xf numFmtId="0" fontId="92" fillId="0" borderId="14" xfId="0" applyFont="1" applyBorder="1" applyAlignment="1">
      <alignment horizontal="center" vertical="center" wrapText="1"/>
    </xf>
    <xf numFmtId="173" fontId="92" fillId="0" borderId="14" xfId="0" applyNumberFormat="1" applyFont="1" applyBorder="1" applyAlignment="1">
      <alignment horizontal="center" vertical="center"/>
    </xf>
    <xf numFmtId="0" fontId="88" fillId="0" borderId="4" xfId="88" applyFont="1" applyBorder="1"/>
    <xf numFmtId="0" fontId="88" fillId="0" borderId="68" xfId="88" applyFont="1" applyBorder="1"/>
    <xf numFmtId="0" fontId="92" fillId="9" borderId="2" xfId="0" applyFont="1" applyFill="1" applyBorder="1" applyAlignment="1">
      <alignment horizontal="center" vertical="center"/>
    </xf>
    <xf numFmtId="0" fontId="92" fillId="0" borderId="2" xfId="0" applyFont="1" applyBorder="1" applyAlignment="1">
      <alignment horizontal="center" vertical="center"/>
    </xf>
    <xf numFmtId="173" fontId="92" fillId="0" borderId="2" xfId="0" applyNumberFormat="1" applyFont="1" applyBorder="1" applyAlignment="1">
      <alignment horizontal="center" vertical="center"/>
    </xf>
    <xf numFmtId="0" fontId="88" fillId="0" borderId="80" xfId="88" applyFont="1" applyBorder="1" applyAlignment="1">
      <alignment horizontal="left" wrapText="1"/>
    </xf>
    <xf numFmtId="0" fontId="92" fillId="0" borderId="2" xfId="0" applyFont="1" applyBorder="1" applyAlignment="1">
      <alignment horizontal="center" vertical="center" wrapText="1"/>
    </xf>
    <xf numFmtId="0" fontId="88" fillId="0" borderId="63" xfId="0" applyFont="1" applyBorder="1" applyAlignment="1">
      <alignment horizontal="center" vertical="center"/>
    </xf>
    <xf numFmtId="0" fontId="89" fillId="0" borderId="2" xfId="0" applyFont="1" applyBorder="1" applyAlignment="1">
      <alignment horizontal="center" vertical="center"/>
    </xf>
    <xf numFmtId="173" fontId="89" fillId="0" borderId="2" xfId="0" applyNumberFormat="1" applyFont="1" applyBorder="1" applyAlignment="1">
      <alignment horizontal="center" vertical="center"/>
    </xf>
    <xf numFmtId="49" fontId="88" fillId="0" borderId="63" xfId="0" applyNumberFormat="1" applyFont="1" applyBorder="1" applyAlignment="1">
      <alignment horizontal="center" vertical="center"/>
    </xf>
    <xf numFmtId="0" fontId="88" fillId="0" borderId="31" xfId="28" applyFont="1" applyBorder="1" applyAlignment="1">
      <alignment horizontal="center" vertical="center" wrapText="1"/>
    </xf>
    <xf numFmtId="0" fontId="93" fillId="0" borderId="35" xfId="28" applyFont="1" applyBorder="1" applyAlignment="1">
      <alignment horizontal="center" vertical="center" wrapText="1"/>
    </xf>
    <xf numFmtId="0" fontId="92" fillId="0" borderId="35" xfId="28" applyFont="1" applyBorder="1" applyAlignment="1">
      <alignment horizontal="center" vertical="center" wrapText="1"/>
    </xf>
    <xf numFmtId="173" fontId="93" fillId="0" borderId="35" xfId="30" applyNumberFormat="1" applyFont="1" applyBorder="1" applyAlignment="1">
      <alignment horizontal="center" vertical="center"/>
    </xf>
    <xf numFmtId="9" fontId="92" fillId="0" borderId="5" xfId="86" applyFont="1" applyFill="1" applyBorder="1" applyAlignment="1" applyProtection="1">
      <alignment horizontal="center" vertical="center"/>
    </xf>
    <xf numFmtId="0" fontId="88" fillId="9" borderId="63" xfId="0" applyFont="1" applyFill="1" applyBorder="1" applyAlignment="1">
      <alignment horizontal="center" vertical="center"/>
    </xf>
    <xf numFmtId="173" fontId="92" fillId="0" borderId="2" xfId="8" applyNumberFormat="1" applyFont="1" applyBorder="1" applyAlignment="1">
      <alignment horizontal="center" vertical="center"/>
    </xf>
    <xf numFmtId="0" fontId="92" fillId="0" borderId="37" xfId="0" applyFont="1" applyBorder="1" applyAlignment="1">
      <alignment horizontal="center" vertical="center" wrapText="1"/>
    </xf>
    <xf numFmtId="0" fontId="92" fillId="0" borderId="3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 wrapText="1"/>
    </xf>
    <xf numFmtId="164" fontId="89" fillId="0" borderId="37" xfId="0" applyNumberFormat="1" applyFont="1" applyBorder="1" applyAlignment="1">
      <alignment horizontal="center" vertical="center"/>
    </xf>
    <xf numFmtId="9" fontId="92" fillId="0" borderId="37" xfId="86" applyFont="1" applyFill="1" applyBorder="1" applyAlignment="1" applyProtection="1">
      <alignment horizontal="center" vertical="center"/>
    </xf>
    <xf numFmtId="0" fontId="92" fillId="9" borderId="2" xfId="0" applyFont="1" applyFill="1" applyBorder="1" applyAlignment="1">
      <alignment horizontal="center" vertical="center" wrapText="1"/>
    </xf>
    <xf numFmtId="0" fontId="44" fillId="0" borderId="0" xfId="88" applyAlignment="1">
      <alignment wrapText="1"/>
    </xf>
    <xf numFmtId="0" fontId="89" fillId="0" borderId="0" xfId="193" applyFont="1"/>
    <xf numFmtId="0" fontId="89" fillId="0" borderId="0" xfId="193" applyFont="1" applyAlignment="1">
      <alignment horizontal="left"/>
    </xf>
    <xf numFmtId="0" fontId="85" fillId="0" borderId="0" xfId="193" applyFont="1" applyAlignment="1">
      <alignment horizontal="center" vertical="center" wrapText="1"/>
    </xf>
    <xf numFmtId="0" fontId="85" fillId="0" borderId="0" xfId="193" applyFont="1" applyAlignment="1">
      <alignment horizontal="center" vertical="center"/>
    </xf>
    <xf numFmtId="0" fontId="89" fillId="0" borderId="0" xfId="193" applyFont="1" applyAlignment="1">
      <alignment horizontal="center" vertical="center"/>
    </xf>
    <xf numFmtId="0" fontId="86" fillId="0" borderId="0" xfId="193" applyFont="1" applyAlignment="1">
      <alignment vertical="center" wrapText="1"/>
    </xf>
    <xf numFmtId="0" fontId="86" fillId="0" borderId="0" xfId="193" applyFont="1" applyAlignment="1">
      <alignment horizontal="center" vertical="center" wrapText="1"/>
    </xf>
    <xf numFmtId="0" fontId="91" fillId="0" borderId="0" xfId="193" applyFont="1" applyAlignment="1">
      <alignment horizontal="left"/>
    </xf>
    <xf numFmtId="0" fontId="91" fillId="25" borderId="0" xfId="193" applyFont="1" applyFill="1" applyAlignment="1">
      <alignment horizontal="left"/>
    </xf>
    <xf numFmtId="0" fontId="85" fillId="13" borderId="14" xfId="193" applyFont="1" applyFill="1" applyBorder="1" applyAlignment="1">
      <alignment horizontal="center" vertical="center" wrapText="1"/>
    </xf>
    <xf numFmtId="0" fontId="85" fillId="26" borderId="14" xfId="193" applyFont="1" applyFill="1" applyBorder="1" applyAlignment="1">
      <alignment horizontal="center" vertical="center"/>
    </xf>
    <xf numFmtId="0" fontId="89" fillId="11" borderId="14" xfId="193" applyFont="1" applyFill="1" applyBorder="1" applyAlignment="1">
      <alignment horizontal="center"/>
    </xf>
    <xf numFmtId="0" fontId="89" fillId="0" borderId="14" xfId="193" applyFont="1" applyBorder="1" applyAlignment="1">
      <alignment horizontal="center" vertical="center"/>
    </xf>
    <xf numFmtId="0" fontId="95" fillId="0" borderId="14" xfId="193" applyFont="1" applyBorder="1" applyAlignment="1">
      <alignment horizontal="center" vertical="center" wrapText="1"/>
    </xf>
    <xf numFmtId="0" fontId="88" fillId="0" borderId="14" xfId="193" applyFont="1" applyBorder="1" applyAlignment="1">
      <alignment horizontal="center" vertical="center" wrapText="1"/>
    </xf>
    <xf numFmtId="0" fontId="88" fillId="0" borderId="14" xfId="193" applyFont="1" applyBorder="1" applyAlignment="1">
      <alignment horizontal="center" vertical="center"/>
    </xf>
    <xf numFmtId="172" fontId="89" fillId="0" borderId="14" xfId="193" applyNumberFormat="1" applyFont="1" applyBorder="1" applyAlignment="1">
      <alignment horizontal="center" vertical="center"/>
    </xf>
    <xf numFmtId="9" fontId="89" fillId="0" borderId="14" xfId="194" applyFont="1" applyBorder="1" applyAlignment="1" applyProtection="1">
      <alignment horizontal="center" vertical="center"/>
    </xf>
    <xf numFmtId="170" fontId="89" fillId="0" borderId="13" xfId="195" applyFont="1" applyBorder="1" applyAlignment="1">
      <alignment horizontal="center" vertical="center"/>
    </xf>
    <xf numFmtId="182" fontId="89" fillId="0" borderId="14" xfId="193" applyNumberFormat="1" applyFont="1" applyBorder="1" applyAlignment="1">
      <alignment horizontal="center" vertical="center"/>
    </xf>
    <xf numFmtId="183" fontId="89" fillId="0" borderId="14" xfId="193" applyNumberFormat="1" applyFont="1" applyBorder="1" applyAlignment="1">
      <alignment horizontal="center" vertical="center"/>
    </xf>
    <xf numFmtId="169" fontId="85" fillId="27" borderId="50" xfId="183" applyFont="1" applyFill="1" applyBorder="1" applyAlignment="1">
      <alignment horizontal="center" vertical="center"/>
    </xf>
    <xf numFmtId="169" fontId="85" fillId="27" borderId="50" xfId="183" applyFont="1" applyFill="1" applyBorder="1" applyAlignment="1">
      <alignment horizontal="right" wrapText="1"/>
    </xf>
    <xf numFmtId="0" fontId="89" fillId="0" borderId="0" xfId="193" applyFont="1" applyAlignment="1">
      <alignment horizontal="center" vertical="center" wrapText="1"/>
    </xf>
    <xf numFmtId="0" fontId="89" fillId="0" borderId="0" xfId="193" applyFont="1" applyAlignment="1">
      <alignment wrapText="1"/>
    </xf>
    <xf numFmtId="0" fontId="85" fillId="26" borderId="14" xfId="193" applyFont="1" applyFill="1" applyBorder="1" applyAlignment="1">
      <alignment horizontal="center" vertical="center" wrapText="1"/>
    </xf>
    <xf numFmtId="0" fontId="89" fillId="11" borderId="14" xfId="193" applyFont="1" applyFill="1" applyBorder="1" applyAlignment="1">
      <alignment horizontal="center" wrapText="1"/>
    </xf>
    <xf numFmtId="0" fontId="80" fillId="0" borderId="0" xfId="193" applyAlignment="1">
      <alignment wrapText="1"/>
    </xf>
    <xf numFmtId="0" fontId="88" fillId="0" borderId="0" xfId="189" applyFont="1"/>
    <xf numFmtId="0" fontId="89" fillId="0" borderId="0" xfId="189" applyFont="1" applyAlignment="1">
      <alignment horizontal="left"/>
    </xf>
    <xf numFmtId="0" fontId="85" fillId="0" borderId="0" xfId="189" applyFont="1" applyAlignment="1">
      <alignment horizontal="center" vertical="center" wrapText="1"/>
    </xf>
    <xf numFmtId="0" fontId="85" fillId="0" borderId="0" xfId="189" applyFont="1" applyAlignment="1">
      <alignment horizontal="center" vertical="center"/>
    </xf>
    <xf numFmtId="0" fontId="89" fillId="0" borderId="0" xfId="189" applyFont="1" applyAlignment="1">
      <alignment horizontal="center" vertical="center"/>
    </xf>
    <xf numFmtId="0" fontId="86" fillId="0" borderId="0" xfId="189" applyFont="1" applyAlignment="1">
      <alignment horizontal="center" vertical="center" wrapText="1"/>
    </xf>
    <xf numFmtId="0" fontId="91" fillId="0" borderId="0" xfId="189" applyFont="1" applyAlignment="1">
      <alignment horizontal="left"/>
    </xf>
    <xf numFmtId="0" fontId="91" fillId="12" borderId="0" xfId="189" applyFont="1" applyFill="1" applyAlignment="1">
      <alignment horizontal="left"/>
    </xf>
    <xf numFmtId="0" fontId="85" fillId="13" borderId="14" xfId="189" applyFont="1" applyFill="1" applyBorder="1" applyAlignment="1">
      <alignment horizontal="center" vertical="center" wrapText="1"/>
    </xf>
    <xf numFmtId="0" fontId="85" fillId="10" borderId="14" xfId="189" applyFont="1" applyFill="1" applyBorder="1" applyAlignment="1">
      <alignment horizontal="center" vertical="center"/>
    </xf>
    <xf numFmtId="0" fontId="89" fillId="11" borderId="14" xfId="189" applyFont="1" applyFill="1" applyBorder="1" applyAlignment="1">
      <alignment horizontal="center"/>
    </xf>
    <xf numFmtId="0" fontId="89" fillId="0" borderId="14" xfId="189" applyFont="1" applyBorder="1" applyAlignment="1">
      <alignment horizontal="center" vertical="center" wrapText="1"/>
    </xf>
    <xf numFmtId="0" fontId="95" fillId="0" borderId="14" xfId="189" applyFont="1" applyBorder="1" applyAlignment="1">
      <alignment horizontal="center" wrapText="1"/>
    </xf>
    <xf numFmtId="0" fontId="88" fillId="0" borderId="14" xfId="189" applyFont="1" applyBorder="1" applyAlignment="1">
      <alignment horizontal="center" vertical="center" wrapText="1"/>
    </xf>
    <xf numFmtId="164" fontId="89" fillId="0" borderId="14" xfId="189" applyNumberFormat="1" applyFont="1" applyBorder="1" applyAlignment="1">
      <alignment horizontal="center" vertical="center" wrapText="1"/>
    </xf>
    <xf numFmtId="9" fontId="89" fillId="0" borderId="14" xfId="190" applyFont="1" applyFill="1" applyBorder="1" applyAlignment="1" applyProtection="1">
      <alignment horizontal="center" vertical="center" wrapText="1"/>
    </xf>
    <xf numFmtId="173" fontId="89" fillId="0" borderId="49" xfId="190" applyNumberFormat="1" applyFont="1" applyFill="1" applyBorder="1" applyAlignment="1" applyProtection="1">
      <alignment horizontal="center" vertical="center"/>
    </xf>
    <xf numFmtId="173" fontId="88" fillId="0" borderId="14" xfId="190" applyNumberFormat="1" applyFont="1" applyBorder="1" applyAlignment="1">
      <alignment horizontal="center" vertical="center"/>
    </xf>
    <xf numFmtId="169" fontId="85" fillId="14" borderId="14" xfId="192" applyNumberFormat="1" applyFont="1" applyFill="1" applyBorder="1" applyAlignment="1" applyProtection="1">
      <alignment horizontal="center" vertical="center"/>
    </xf>
    <xf numFmtId="169" fontId="85" fillId="0" borderId="14" xfId="192" applyNumberFormat="1" applyFont="1" applyBorder="1" applyAlignment="1" applyProtection="1">
      <alignment horizontal="right" wrapText="1"/>
    </xf>
    <xf numFmtId="0" fontId="89" fillId="0" borderId="0" xfId="189" applyFont="1"/>
    <xf numFmtId="0" fontId="89" fillId="0" borderId="0" xfId="189" applyFont="1" applyAlignment="1">
      <alignment horizontal="left" vertical="center" wrapText="1"/>
    </xf>
    <xf numFmtId="0" fontId="89" fillId="0" borderId="0" xfId="189" applyFont="1" applyAlignment="1">
      <alignment wrapText="1"/>
    </xf>
    <xf numFmtId="0" fontId="85" fillId="0" borderId="0" xfId="189" applyFont="1" applyAlignment="1">
      <alignment horizontal="left" wrapText="1"/>
    </xf>
    <xf numFmtId="169" fontId="85" fillId="0" borderId="0" xfId="189" applyNumberFormat="1" applyFont="1" applyAlignment="1">
      <alignment horizontal="center" vertical="center" wrapText="1"/>
    </xf>
    <xf numFmtId="169" fontId="85" fillId="0" borderId="0" xfId="191" applyNumberFormat="1" applyFont="1" applyAlignment="1">
      <alignment horizontal="center" vertical="center" wrapText="1"/>
    </xf>
    <xf numFmtId="167" fontId="85" fillId="0" borderId="0" xfId="189" applyNumberFormat="1" applyFont="1" applyAlignment="1">
      <alignment horizontal="center" vertical="center" wrapText="1"/>
    </xf>
    <xf numFmtId="0" fontId="85" fillId="0" borderId="0" xfId="189" applyFont="1" applyAlignment="1">
      <alignment horizontal="left"/>
    </xf>
    <xf numFmtId="167" fontId="85" fillId="0" borderId="0" xfId="189" applyNumberFormat="1" applyFont="1" applyAlignment="1">
      <alignment horizontal="center" vertical="center"/>
    </xf>
    <xf numFmtId="182" fontId="89" fillId="0" borderId="0" xfId="189" applyNumberFormat="1" applyFont="1"/>
    <xf numFmtId="169" fontId="85" fillId="0" borderId="0" xfId="191" applyNumberFormat="1" applyFont="1" applyAlignment="1">
      <alignment horizontal="center" vertical="center"/>
    </xf>
    <xf numFmtId="182" fontId="88" fillId="0" borderId="0" xfId="189" applyNumberFormat="1" applyFont="1"/>
    <xf numFmtId="0" fontId="89" fillId="0" borderId="6" xfId="0" applyFont="1" applyBorder="1"/>
    <xf numFmtId="0" fontId="88" fillId="0" borderId="80" xfId="0" applyFont="1" applyBorder="1" applyAlignment="1">
      <alignment horizontal="center" vertical="center"/>
    </xf>
    <xf numFmtId="9" fontId="88" fillId="0" borderId="64" xfId="86" applyFont="1" applyFill="1" applyBorder="1" applyAlignment="1" applyProtection="1">
      <alignment horizontal="center" vertical="center"/>
    </xf>
    <xf numFmtId="0" fontId="88" fillId="0" borderId="3" xfId="18" applyFont="1" applyBorder="1" applyAlignment="1">
      <alignment horizontal="center" vertical="center"/>
    </xf>
    <xf numFmtId="0" fontId="88" fillId="0" borderId="5" xfId="18" applyFont="1" applyBorder="1" applyAlignment="1">
      <alignment horizontal="center" vertical="center"/>
    </xf>
    <xf numFmtId="164" fontId="88" fillId="0" borderId="5" xfId="18" applyNumberFormat="1" applyFont="1" applyBorder="1" applyAlignment="1">
      <alignment horizontal="center" vertical="center"/>
    </xf>
    <xf numFmtId="0" fontId="88" fillId="0" borderId="64" xfId="18" applyFont="1" applyBorder="1" applyAlignment="1">
      <alignment horizontal="center" vertical="center"/>
    </xf>
    <xf numFmtId="166" fontId="88" fillId="0" borderId="64" xfId="8" applyFont="1" applyBorder="1" applyAlignment="1">
      <alignment horizontal="center" vertical="center"/>
    </xf>
    <xf numFmtId="0" fontId="88" fillId="0" borderId="22" xfId="50" applyNumberFormat="1" applyFont="1" applyBorder="1" applyAlignment="1" applyProtection="1">
      <alignment horizontal="center" vertical="center" wrapText="1"/>
    </xf>
    <xf numFmtId="0" fontId="88" fillId="0" borderId="21" xfId="50" applyNumberFormat="1" applyFont="1" applyBorder="1" applyAlignment="1" applyProtection="1">
      <alignment horizontal="center" vertical="center" wrapText="1"/>
    </xf>
    <xf numFmtId="170" fontId="88" fillId="0" borderId="20" xfId="30" applyFont="1" applyBorder="1" applyAlignment="1">
      <alignment horizontal="center" vertical="center"/>
    </xf>
    <xf numFmtId="0" fontId="88" fillId="0" borderId="64" xfId="50" applyNumberFormat="1" applyFont="1" applyBorder="1" applyAlignment="1" applyProtection="1">
      <alignment horizontal="center" vertical="center"/>
    </xf>
    <xf numFmtId="0" fontId="88" fillId="12" borderId="23" xfId="0" applyFont="1" applyFill="1" applyBorder="1" applyAlignment="1">
      <alignment horizontal="center" vertical="center" wrapText="1"/>
    </xf>
    <xf numFmtId="172" fontId="88" fillId="0" borderId="23" xfId="0" applyNumberFormat="1" applyFont="1" applyBorder="1" applyAlignment="1">
      <alignment horizontal="center" vertical="center" wrapText="1"/>
    </xf>
    <xf numFmtId="0" fontId="85" fillId="13" borderId="37" xfId="0" applyFont="1" applyFill="1" applyBorder="1" applyAlignment="1">
      <alignment horizontal="center" vertical="center" wrapText="1"/>
    </xf>
    <xf numFmtId="0" fontId="89" fillId="11" borderId="36" xfId="0" applyFont="1" applyFill="1" applyBorder="1" applyAlignment="1">
      <alignment horizontal="center"/>
    </xf>
    <xf numFmtId="0" fontId="95" fillId="0" borderId="80" xfId="0" applyFont="1" applyBorder="1" applyAlignment="1">
      <alignment horizontal="left" wrapText="1"/>
    </xf>
    <xf numFmtId="166" fontId="89" fillId="9" borderId="80" xfId="8" applyFont="1" applyFill="1" applyBorder="1" applyAlignment="1">
      <alignment horizontal="center" vertical="center" wrapText="1"/>
    </xf>
    <xf numFmtId="9" fontId="89" fillId="0" borderId="80" xfId="86" applyFont="1" applyFill="1" applyBorder="1" applyAlignment="1" applyProtection="1">
      <alignment horizontal="center" vertical="center"/>
    </xf>
    <xf numFmtId="173" fontId="89" fillId="0" borderId="80" xfId="8" applyNumberFormat="1" applyFont="1" applyBorder="1" applyAlignment="1">
      <alignment horizontal="center" vertical="center"/>
    </xf>
    <xf numFmtId="0" fontId="95" fillId="0" borderId="50" xfId="0" applyFont="1" applyBorder="1" applyAlignment="1">
      <alignment horizontal="left" wrapText="1"/>
    </xf>
    <xf numFmtId="0" fontId="88" fillId="9" borderId="37" xfId="0" applyFont="1" applyFill="1" applyBorder="1" applyAlignment="1">
      <alignment horizontal="center" vertical="center" wrapText="1"/>
    </xf>
    <xf numFmtId="166" fontId="88" fillId="9" borderId="37" xfId="8" applyFont="1" applyFill="1" applyBorder="1" applyAlignment="1">
      <alignment horizontal="center" vertical="center" wrapText="1"/>
    </xf>
    <xf numFmtId="9" fontId="88" fillId="0" borderId="37" xfId="86" applyFont="1" applyFill="1" applyBorder="1" applyAlignment="1" applyProtection="1">
      <alignment horizontal="center" vertical="center"/>
    </xf>
    <xf numFmtId="173" fontId="89" fillId="0" borderId="37" xfId="0" applyNumberFormat="1" applyFont="1" applyBorder="1" applyAlignment="1">
      <alignment horizontal="center" vertical="center"/>
    </xf>
    <xf numFmtId="0" fontId="85" fillId="10" borderId="38" xfId="0" applyFont="1" applyFill="1" applyBorder="1" applyAlignment="1">
      <alignment horizontal="center" vertical="center"/>
    </xf>
    <xf numFmtId="0" fontId="89" fillId="11" borderId="38" xfId="0" applyFont="1" applyFill="1" applyBorder="1" applyAlignment="1">
      <alignment horizontal="center"/>
    </xf>
    <xf numFmtId="0" fontId="89" fillId="11" borderId="37" xfId="0" applyFont="1" applyFill="1" applyBorder="1" applyAlignment="1">
      <alignment horizontal="center"/>
    </xf>
    <xf numFmtId="0" fontId="88" fillId="11" borderId="19" xfId="0" applyFont="1" applyFill="1" applyBorder="1" applyAlignment="1">
      <alignment horizontal="center"/>
    </xf>
    <xf numFmtId="0" fontId="88" fillId="11" borderId="15" xfId="0" applyFont="1" applyFill="1" applyBorder="1" applyAlignment="1">
      <alignment horizontal="center"/>
    </xf>
    <xf numFmtId="0" fontId="93" fillId="0" borderId="39" xfId="31" applyFont="1" applyBorder="1" applyAlignment="1">
      <alignment vertical="center" wrapText="1"/>
    </xf>
    <xf numFmtId="0" fontId="93" fillId="0" borderId="37" xfId="31" applyFont="1" applyBorder="1" applyAlignment="1">
      <alignment vertical="center" wrapText="1"/>
    </xf>
    <xf numFmtId="9" fontId="93" fillId="0" borderId="18" xfId="86" applyFont="1" applyFill="1" applyBorder="1" applyAlignment="1" applyProtection="1">
      <alignment horizontal="center" vertical="center"/>
    </xf>
    <xf numFmtId="0" fontId="93" fillId="0" borderId="72" xfId="31" applyFont="1" applyBorder="1" applyAlignment="1">
      <alignment vertical="center" wrapText="1"/>
    </xf>
    <xf numFmtId="0" fontId="93" fillId="0" borderId="64" xfId="31" applyFont="1" applyBorder="1" applyAlignment="1">
      <alignment vertical="center" wrapText="1"/>
    </xf>
    <xf numFmtId="0" fontId="88" fillId="0" borderId="31" xfId="50" applyNumberFormat="1" applyFont="1" applyBorder="1" applyAlignment="1" applyProtection="1">
      <alignment horizontal="center" vertical="center" wrapText="1"/>
    </xf>
    <xf numFmtId="0" fontId="88" fillId="0" borderId="30" xfId="50" applyNumberFormat="1" applyFont="1" applyBorder="1" applyAlignment="1" applyProtection="1">
      <alignment horizontal="center" vertical="center" wrapText="1"/>
    </xf>
    <xf numFmtId="170" fontId="88" fillId="0" borderId="29" xfId="30" applyFont="1" applyBorder="1" applyAlignment="1">
      <alignment horizontal="center" vertical="center"/>
    </xf>
    <xf numFmtId="9" fontId="89" fillId="0" borderId="37" xfId="86" applyFont="1" applyFill="1" applyBorder="1" applyAlignment="1" applyProtection="1">
      <alignment horizontal="center" vertical="center"/>
    </xf>
    <xf numFmtId="0" fontId="89" fillId="0" borderId="0" xfId="206" applyFont="1"/>
    <xf numFmtId="0" fontId="89" fillId="0" borderId="0" xfId="206" applyFont="1" applyAlignment="1">
      <alignment horizontal="left"/>
    </xf>
    <xf numFmtId="0" fontId="85" fillId="0" borderId="0" xfId="206" applyFont="1" applyAlignment="1">
      <alignment horizontal="center" vertical="center" wrapText="1"/>
    </xf>
    <xf numFmtId="0" fontId="89" fillId="0" borderId="0" xfId="206" applyFont="1" applyAlignment="1">
      <alignment horizontal="center" vertical="center"/>
    </xf>
    <xf numFmtId="0" fontId="86" fillId="0" borderId="0" xfId="206" applyFont="1" applyAlignment="1">
      <alignment horizontal="center" vertical="center" wrapText="1"/>
    </xf>
    <xf numFmtId="0" fontId="91" fillId="0" borderId="0" xfId="206" applyFont="1" applyAlignment="1">
      <alignment horizontal="left"/>
    </xf>
    <xf numFmtId="0" fontId="89" fillId="0" borderId="0" xfId="206" applyFont="1" applyAlignment="1">
      <alignment horizontal="center" vertical="center" wrapText="1"/>
    </xf>
    <xf numFmtId="0" fontId="89" fillId="0" borderId="0" xfId="206" applyFont="1" applyAlignment="1">
      <alignment wrapText="1"/>
    </xf>
    <xf numFmtId="0" fontId="91" fillId="9" borderId="0" xfId="206" applyFont="1" applyFill="1" applyAlignment="1">
      <alignment horizontal="left"/>
    </xf>
    <xf numFmtId="0" fontId="85" fillId="7" borderId="2" xfId="206" applyFont="1" applyFill="1" applyBorder="1" applyAlignment="1">
      <alignment horizontal="center" vertical="center" wrapText="1"/>
    </xf>
    <xf numFmtId="0" fontId="85" fillId="10" borderId="2" xfId="206" applyFont="1" applyFill="1" applyBorder="1" applyAlignment="1">
      <alignment horizontal="center" vertical="center"/>
    </xf>
    <xf numFmtId="0" fontId="85" fillId="10" borderId="2" xfId="206" applyFont="1" applyFill="1" applyBorder="1" applyAlignment="1">
      <alignment horizontal="center" vertical="center" wrapText="1"/>
    </xf>
    <xf numFmtId="0" fontId="89" fillId="11" borderId="2" xfId="206" applyFont="1" applyFill="1" applyBorder="1" applyAlignment="1">
      <alignment horizontal="center"/>
    </xf>
    <xf numFmtId="0" fontId="89" fillId="11" borderId="2" xfId="206" applyFont="1" applyFill="1" applyBorder="1" applyAlignment="1">
      <alignment horizontal="center" wrapText="1"/>
    </xf>
    <xf numFmtId="0" fontId="89" fillId="0" borderId="2" xfId="206" applyFont="1" applyBorder="1" applyAlignment="1">
      <alignment horizontal="center" vertical="center"/>
    </xf>
    <xf numFmtId="0" fontId="95" fillId="0" borderId="2" xfId="206" applyFont="1" applyBorder="1" applyAlignment="1">
      <alignment horizontal="left" wrapText="1"/>
    </xf>
    <xf numFmtId="0" fontId="89" fillId="9" borderId="2" xfId="206" applyFont="1" applyFill="1" applyBorder="1" applyAlignment="1">
      <alignment horizontal="center" vertical="center"/>
    </xf>
    <xf numFmtId="0" fontId="89" fillId="9" borderId="2" xfId="206" applyFont="1" applyFill="1" applyBorder="1" applyAlignment="1">
      <alignment horizontal="center" vertical="center" wrapText="1"/>
    </xf>
    <xf numFmtId="0" fontId="85" fillId="0" borderId="2" xfId="206" applyFont="1" applyBorder="1" applyAlignment="1">
      <alignment horizontal="center" vertical="center" wrapText="1"/>
    </xf>
    <xf numFmtId="166" fontId="89" fillId="0" borderId="2" xfId="207" applyFont="1" applyBorder="1" applyAlignment="1">
      <alignment horizontal="center" vertical="center"/>
    </xf>
    <xf numFmtId="9" fontId="89" fillId="0" borderId="2" xfId="208" applyFont="1" applyBorder="1" applyAlignment="1">
      <alignment horizontal="center" vertical="center"/>
    </xf>
    <xf numFmtId="184" fontId="89" fillId="0" borderId="2" xfId="207" applyNumberFormat="1" applyFont="1" applyBorder="1" applyAlignment="1">
      <alignment horizontal="center" vertical="center"/>
    </xf>
    <xf numFmtId="0" fontId="89" fillId="0" borderId="2" xfId="206" applyFont="1" applyBorder="1"/>
    <xf numFmtId="0" fontId="85" fillId="0" borderId="2" xfId="206" applyFont="1" applyBorder="1" applyAlignment="1">
      <alignment horizontal="center" vertical="center"/>
    </xf>
    <xf numFmtId="166" fontId="89" fillId="9" borderId="2" xfId="207" applyFont="1" applyFill="1" applyBorder="1" applyAlignment="1">
      <alignment horizontal="center" vertical="center"/>
    </xf>
    <xf numFmtId="0" fontId="85" fillId="9" borderId="2" xfId="206" applyFont="1" applyFill="1" applyBorder="1" applyAlignment="1">
      <alignment horizontal="center" vertical="center" wrapText="1"/>
    </xf>
    <xf numFmtId="164" fontId="89" fillId="9" borderId="2" xfId="206" applyNumberFormat="1" applyFont="1" applyFill="1" applyBorder="1" applyAlignment="1">
      <alignment horizontal="center" vertical="center"/>
    </xf>
    <xf numFmtId="0" fontId="89" fillId="0" borderId="2" xfId="211" applyFont="1" applyBorder="1" applyAlignment="1">
      <alignment horizontal="center" vertical="center" wrapText="1"/>
    </xf>
    <xf numFmtId="0" fontId="89" fillId="9" borderId="2" xfId="211" applyFont="1" applyFill="1" applyBorder="1" applyAlignment="1">
      <alignment horizontal="center" vertical="center" wrapText="1"/>
    </xf>
    <xf numFmtId="0" fontId="85" fillId="0" borderId="2" xfId="211" applyFont="1" applyBorder="1" applyAlignment="1">
      <alignment horizontal="center" vertical="center" wrapText="1"/>
    </xf>
    <xf numFmtId="175" fontId="85" fillId="28" borderId="7" xfId="209" applyFont="1" applyFill="1" applyBorder="1" applyAlignment="1">
      <alignment horizontal="center" vertical="center"/>
    </xf>
    <xf numFmtId="175" fontId="85" fillId="0" borderId="7" xfId="209" applyFont="1" applyBorder="1" applyAlignment="1">
      <alignment horizontal="right" wrapText="1"/>
    </xf>
    <xf numFmtId="0" fontId="89" fillId="0" borderId="0" xfId="89" applyFont="1"/>
    <xf numFmtId="0" fontId="89" fillId="0" borderId="0" xfId="89" applyFont="1" applyAlignment="1">
      <alignment horizontal="left" vertical="center" wrapText="1"/>
    </xf>
    <xf numFmtId="0" fontId="89" fillId="0" borderId="0" xfId="89" applyFont="1" applyAlignment="1">
      <alignment wrapText="1"/>
    </xf>
    <xf numFmtId="0" fontId="85" fillId="0" borderId="0" xfId="89" applyFont="1" applyAlignment="1">
      <alignment horizontal="left" wrapText="1"/>
    </xf>
    <xf numFmtId="175" fontId="85" fillId="0" borderId="0" xfId="89" applyNumberFormat="1" applyFont="1" applyAlignment="1">
      <alignment horizontal="center" vertical="center" wrapText="1"/>
    </xf>
    <xf numFmtId="0" fontId="85" fillId="0" borderId="0" xfId="89" applyFont="1" applyAlignment="1">
      <alignment horizontal="center" vertical="center" wrapText="1"/>
    </xf>
    <xf numFmtId="175" fontId="85" fillId="0" borderId="0" xfId="210" applyFont="1" applyAlignment="1">
      <alignment horizontal="center" vertical="center" wrapText="1"/>
    </xf>
    <xf numFmtId="167" fontId="85" fillId="0" borderId="0" xfId="89" applyNumberFormat="1" applyFont="1" applyAlignment="1">
      <alignment horizontal="center" vertical="center" wrapText="1"/>
    </xf>
    <xf numFmtId="0" fontId="85" fillId="0" borderId="0" xfId="89" applyFont="1" applyAlignment="1">
      <alignment horizontal="left"/>
    </xf>
    <xf numFmtId="167" fontId="85" fillId="0" borderId="0" xfId="89" applyNumberFormat="1" applyFont="1" applyAlignment="1">
      <alignment horizontal="center" vertical="center"/>
    </xf>
    <xf numFmtId="0" fontId="89" fillId="0" borderId="0" xfId="89" applyFont="1" applyAlignment="1">
      <alignment horizontal="left"/>
    </xf>
    <xf numFmtId="0" fontId="85" fillId="0" borderId="0" xfId="89" applyFont="1" applyAlignment="1">
      <alignment horizontal="center" vertical="center"/>
    </xf>
    <xf numFmtId="175" fontId="85" fillId="0" borderId="0" xfId="210" applyFont="1" applyAlignment="1">
      <alignment horizontal="center" vertical="center"/>
    </xf>
    <xf numFmtId="0" fontId="89" fillId="0" borderId="0" xfId="89" applyFont="1" applyAlignment="1">
      <alignment horizontal="center" vertical="center"/>
    </xf>
    <xf numFmtId="0" fontId="91" fillId="9" borderId="0" xfId="90" applyFont="1" applyFill="1" applyAlignment="1">
      <alignment horizontal="left"/>
    </xf>
    <xf numFmtId="0" fontId="85" fillId="13" borderId="26" xfId="88" applyFont="1" applyFill="1" applyBorder="1" applyAlignment="1">
      <alignment horizontal="center" vertical="center" wrapText="1"/>
    </xf>
    <xf numFmtId="0" fontId="85" fillId="13" borderId="32" xfId="88" applyFont="1" applyFill="1" applyBorder="1" applyAlignment="1">
      <alignment horizontal="center" vertical="center" wrapText="1"/>
    </xf>
    <xf numFmtId="0" fontId="94" fillId="15" borderId="26" xfId="92" applyFont="1" applyFill="1" applyBorder="1" applyAlignment="1">
      <alignment horizontal="center" vertical="center" wrapText="1"/>
    </xf>
    <xf numFmtId="0" fontId="85" fillId="10" borderId="26" xfId="88" applyFont="1" applyFill="1" applyBorder="1" applyAlignment="1">
      <alignment horizontal="center" vertical="center"/>
    </xf>
    <xf numFmtId="0" fontId="85" fillId="10" borderId="32" xfId="88" applyFont="1" applyFill="1" applyBorder="1" applyAlignment="1">
      <alignment horizontal="center" vertical="center"/>
    </xf>
    <xf numFmtId="0" fontId="94" fillId="16" borderId="26" xfId="92" applyFont="1" applyFill="1" applyBorder="1" applyAlignment="1">
      <alignment horizontal="center" vertical="center"/>
    </xf>
    <xf numFmtId="0" fontId="88" fillId="0" borderId="26" xfId="88" applyFont="1" applyBorder="1" applyAlignment="1">
      <alignment horizontal="center" vertical="center"/>
    </xf>
    <xf numFmtId="0" fontId="88" fillId="0" borderId="32" xfId="88" applyFont="1" applyBorder="1" applyAlignment="1">
      <alignment horizontal="center" vertical="center"/>
    </xf>
    <xf numFmtId="49" fontId="88" fillId="0" borderId="26" xfId="88" applyNumberFormat="1" applyFont="1" applyBorder="1" applyAlignment="1">
      <alignment horizontal="center" vertical="center" wrapText="1"/>
    </xf>
    <xf numFmtId="0" fontId="88" fillId="0" borderId="26" xfId="90" applyFont="1" applyBorder="1" applyAlignment="1">
      <alignment horizontal="center" vertical="center" wrapText="1"/>
    </xf>
    <xf numFmtId="0" fontId="88" fillId="0" borderId="26" xfId="88" applyFont="1" applyBorder="1" applyAlignment="1">
      <alignment horizontal="center" vertical="center" wrapText="1"/>
    </xf>
    <xf numFmtId="173" fontId="88" fillId="0" borderId="26" xfId="88" applyNumberFormat="1" applyFont="1" applyBorder="1" applyAlignment="1">
      <alignment horizontal="center" vertical="center"/>
    </xf>
    <xf numFmtId="9" fontId="88" fillId="0" borderId="26" xfId="93" applyFont="1" applyBorder="1" applyAlignment="1">
      <alignment horizontal="center" vertical="center"/>
    </xf>
    <xf numFmtId="173" fontId="88" fillId="0" borderId="26" xfId="92" applyNumberFormat="1" applyFont="1" applyBorder="1" applyAlignment="1">
      <alignment horizontal="center" vertical="center"/>
    </xf>
    <xf numFmtId="3" fontId="88" fillId="0" borderId="26" xfId="88" applyNumberFormat="1" applyFont="1" applyBorder="1" applyAlignment="1">
      <alignment horizontal="center" vertical="center"/>
    </xf>
    <xf numFmtId="169" fontId="85" fillId="8" borderId="26" xfId="94" applyNumberFormat="1" applyFont="1" applyFill="1" applyBorder="1" applyAlignment="1" applyProtection="1">
      <alignment horizontal="center" vertical="center"/>
    </xf>
    <xf numFmtId="0" fontId="88" fillId="18" borderId="26" xfId="92" applyFont="1" applyFill="1" applyBorder="1"/>
    <xf numFmtId="173" fontId="94" fillId="18" borderId="26" xfId="92" applyNumberFormat="1" applyFont="1" applyFill="1" applyBorder="1"/>
    <xf numFmtId="169" fontId="85" fillId="0" borderId="0" xfId="95" applyNumberFormat="1" applyFont="1" applyAlignment="1">
      <alignment horizontal="center" vertical="center" wrapText="1"/>
    </xf>
    <xf numFmtId="167" fontId="85" fillId="0" borderId="0" xfId="91" applyNumberFormat="1" applyFont="1" applyAlignment="1">
      <alignment horizontal="center" vertical="center"/>
    </xf>
    <xf numFmtId="0" fontId="92" fillId="21" borderId="0" xfId="47" applyFont="1" applyFill="1" applyAlignment="1">
      <alignment horizontal="center" vertical="center"/>
    </xf>
    <xf numFmtId="0" fontId="87" fillId="21" borderId="0" xfId="47" applyFont="1" applyFill="1" applyAlignment="1">
      <alignment horizontal="center" vertical="center"/>
    </xf>
    <xf numFmtId="0" fontId="100" fillId="0" borderId="0" xfId="47" applyFont="1" applyAlignment="1">
      <alignment horizontal="center" wrapText="1"/>
    </xf>
    <xf numFmtId="0" fontId="100" fillId="0" borderId="0" xfId="47" applyFont="1" applyAlignment="1">
      <alignment wrapText="1"/>
    </xf>
    <xf numFmtId="0" fontId="87" fillId="24" borderId="44" xfId="47" applyFont="1" applyFill="1" applyBorder="1" applyAlignment="1">
      <alignment horizontal="center" vertical="center" wrapText="1"/>
    </xf>
    <xf numFmtId="0" fontId="87" fillId="24" borderId="46" xfId="47" applyFont="1" applyFill="1" applyBorder="1" applyAlignment="1">
      <alignment horizontal="center" vertical="center"/>
    </xf>
    <xf numFmtId="0" fontId="87" fillId="24" borderId="44" xfId="47" applyFont="1" applyFill="1" applyBorder="1" applyAlignment="1">
      <alignment horizontal="center" vertical="center"/>
    </xf>
    <xf numFmtId="0" fontId="87" fillId="24" borderId="42" xfId="47" applyFont="1" applyFill="1" applyBorder="1" applyAlignment="1">
      <alignment horizontal="center" vertical="center"/>
    </xf>
    <xf numFmtId="0" fontId="87" fillId="24" borderId="43" xfId="47" applyFont="1" applyFill="1" applyBorder="1" applyAlignment="1">
      <alignment horizontal="center" vertical="center"/>
    </xf>
    <xf numFmtId="0" fontId="92" fillId="0" borderId="40" xfId="47" applyFont="1" applyBorder="1" applyAlignment="1">
      <alignment horizontal="center" vertical="center"/>
    </xf>
    <xf numFmtId="0" fontId="88" fillId="21" borderId="21" xfId="47" applyFont="1" applyFill="1" applyBorder="1" applyAlignment="1">
      <alignment horizontal="center" vertical="center" wrapText="1"/>
    </xf>
    <xf numFmtId="0" fontId="88" fillId="21" borderId="21" xfId="47" applyFont="1" applyFill="1" applyBorder="1" applyAlignment="1">
      <alignment horizontal="center" vertical="center"/>
    </xf>
    <xf numFmtId="180" fontId="88" fillId="0" borderId="21" xfId="47" applyNumberFormat="1" applyFont="1" applyBorder="1" applyAlignment="1">
      <alignment horizontal="center" vertical="center"/>
    </xf>
    <xf numFmtId="9" fontId="92" fillId="21" borderId="21" xfId="146" applyFont="1" applyFill="1" applyBorder="1" applyAlignment="1">
      <alignment horizontal="center" vertical="center"/>
    </xf>
    <xf numFmtId="180" fontId="92" fillId="21" borderId="21" xfId="47" applyNumberFormat="1" applyFont="1" applyFill="1" applyBorder="1" applyAlignment="1">
      <alignment horizontal="center" vertical="center"/>
    </xf>
    <xf numFmtId="180" fontId="92" fillId="21" borderId="18" xfId="47" applyNumberFormat="1" applyFont="1" applyFill="1" applyBorder="1" applyAlignment="1">
      <alignment horizontal="center" vertical="center"/>
    </xf>
    <xf numFmtId="173" fontId="92" fillId="21" borderId="14" xfId="47" applyNumberFormat="1" applyFont="1" applyFill="1" applyBorder="1" applyAlignment="1">
      <alignment horizontal="center" vertical="center"/>
    </xf>
    <xf numFmtId="180" fontId="92" fillId="21" borderId="20" xfId="47" applyNumberFormat="1" applyFont="1" applyFill="1" applyBorder="1" applyAlignment="1">
      <alignment horizontal="center" vertical="center"/>
    </xf>
    <xf numFmtId="0" fontId="92" fillId="0" borderId="21" xfId="47" applyFont="1" applyBorder="1" applyAlignment="1">
      <alignment horizontal="center" vertical="center"/>
    </xf>
    <xf numFmtId="0" fontId="88" fillId="21" borderId="41" xfId="47" applyFont="1" applyFill="1" applyBorder="1" applyAlignment="1">
      <alignment horizontal="center" vertical="center" wrapText="1"/>
    </xf>
    <xf numFmtId="0" fontId="88" fillId="21" borderId="41" xfId="47" applyFont="1" applyFill="1" applyBorder="1" applyAlignment="1">
      <alignment horizontal="center" vertical="center"/>
    </xf>
    <xf numFmtId="180" fontId="88" fillId="0" borderId="41" xfId="47" applyNumberFormat="1" applyFont="1" applyBorder="1" applyAlignment="1">
      <alignment horizontal="center" vertical="center"/>
    </xf>
    <xf numFmtId="0" fontId="92" fillId="0" borderId="41" xfId="47" applyFont="1" applyBorder="1" applyAlignment="1">
      <alignment horizontal="center" vertical="center"/>
    </xf>
    <xf numFmtId="0" fontId="88" fillId="21" borderId="22" xfId="47" applyFont="1" applyFill="1" applyBorder="1" applyAlignment="1">
      <alignment horizontal="center" vertical="center" wrapText="1"/>
    </xf>
    <xf numFmtId="0" fontId="88" fillId="21" borderId="22" xfId="47" applyFont="1" applyFill="1" applyBorder="1" applyAlignment="1">
      <alignment horizontal="center" vertical="center"/>
    </xf>
    <xf numFmtId="180" fontId="88" fillId="0" borderId="22" xfId="47" applyNumberFormat="1" applyFont="1" applyBorder="1" applyAlignment="1">
      <alignment horizontal="center" vertical="center"/>
    </xf>
    <xf numFmtId="0" fontId="92" fillId="0" borderId="22" xfId="47" applyFont="1" applyBorder="1" applyAlignment="1">
      <alignment horizontal="center" vertical="center"/>
    </xf>
    <xf numFmtId="0" fontId="88" fillId="21" borderId="51" xfId="47" applyFont="1" applyFill="1" applyBorder="1" applyAlignment="1">
      <alignment horizontal="center" vertical="center" wrapText="1"/>
    </xf>
    <xf numFmtId="0" fontId="88" fillId="21" borderId="51" xfId="47" applyFont="1" applyFill="1" applyBorder="1" applyAlignment="1">
      <alignment horizontal="center" vertical="center"/>
    </xf>
    <xf numFmtId="180" fontId="88" fillId="0" borderId="51" xfId="47" applyNumberFormat="1" applyFont="1" applyBorder="1" applyAlignment="1">
      <alignment horizontal="center" vertical="center"/>
    </xf>
    <xf numFmtId="0" fontId="92" fillId="0" borderId="51" xfId="47" applyFont="1" applyBorder="1" applyAlignment="1">
      <alignment horizontal="center" vertical="center"/>
    </xf>
    <xf numFmtId="0" fontId="88" fillId="21" borderId="37" xfId="47" applyFont="1" applyFill="1" applyBorder="1" applyAlignment="1">
      <alignment horizontal="center" vertical="center" wrapText="1"/>
    </xf>
    <xf numFmtId="0" fontId="88" fillId="21" borderId="37" xfId="47" applyFont="1" applyFill="1" applyBorder="1" applyAlignment="1">
      <alignment horizontal="center" vertical="center"/>
    </xf>
    <xf numFmtId="180" fontId="88" fillId="0" borderId="37" xfId="47" applyNumberFormat="1" applyFont="1" applyBorder="1" applyAlignment="1">
      <alignment horizontal="center" vertical="center"/>
    </xf>
    <xf numFmtId="0" fontId="92" fillId="0" borderId="37" xfId="47" applyFont="1" applyBorder="1" applyAlignment="1">
      <alignment horizontal="center" vertical="center"/>
    </xf>
    <xf numFmtId="0" fontId="92" fillId="0" borderId="85" xfId="47" applyFont="1" applyBorder="1" applyAlignment="1">
      <alignment horizontal="center" vertical="center"/>
    </xf>
    <xf numFmtId="0" fontId="88" fillId="21" borderId="68" xfId="47" applyFont="1" applyFill="1" applyBorder="1" applyAlignment="1">
      <alignment horizontal="center" vertical="center" wrapText="1"/>
    </xf>
    <xf numFmtId="0" fontId="88" fillId="21" borderId="68" xfId="47" applyFont="1" applyFill="1" applyBorder="1" applyAlignment="1">
      <alignment horizontal="center" vertical="center"/>
    </xf>
    <xf numFmtId="180" fontId="88" fillId="0" borderId="68" xfId="47" applyNumberFormat="1" applyFont="1" applyBorder="1" applyAlignment="1">
      <alignment horizontal="center" vertical="center"/>
    </xf>
    <xf numFmtId="9" fontId="92" fillId="21" borderId="35" xfId="146" applyFont="1" applyFill="1" applyBorder="1" applyAlignment="1">
      <alignment horizontal="center" vertical="center"/>
    </xf>
    <xf numFmtId="180" fontId="92" fillId="21" borderId="35" xfId="47" applyNumberFormat="1" applyFont="1" applyFill="1" applyBorder="1" applyAlignment="1">
      <alignment horizontal="center" vertical="center"/>
    </xf>
    <xf numFmtId="180" fontId="92" fillId="21" borderId="86" xfId="47" applyNumberFormat="1" applyFont="1" applyFill="1" applyBorder="1" applyAlignment="1">
      <alignment horizontal="center" vertical="center"/>
    </xf>
    <xf numFmtId="173" fontId="92" fillId="21" borderId="68" xfId="47" applyNumberFormat="1" applyFont="1" applyFill="1" applyBorder="1" applyAlignment="1">
      <alignment horizontal="center" vertical="center"/>
    </xf>
    <xf numFmtId="180" fontId="92" fillId="21" borderId="31" xfId="47" applyNumberFormat="1" applyFont="1" applyFill="1" applyBorder="1" applyAlignment="1">
      <alignment horizontal="center" vertical="center"/>
    </xf>
    <xf numFmtId="0" fontId="92" fillId="0" borderId="68" xfId="47" applyFont="1" applyBorder="1" applyAlignment="1">
      <alignment horizontal="center" vertical="center"/>
    </xf>
    <xf numFmtId="180" fontId="102" fillId="22" borderId="80" xfId="47" applyNumberFormat="1" applyFont="1" applyFill="1" applyBorder="1" applyAlignment="1">
      <alignment horizontal="center" vertical="center"/>
    </xf>
    <xf numFmtId="181" fontId="102" fillId="23" borderId="80" xfId="47" applyNumberFormat="1" applyFont="1" applyFill="1" applyBorder="1" applyAlignment="1">
      <alignment horizontal="center" vertical="center"/>
    </xf>
    <xf numFmtId="181" fontId="102" fillId="22" borderId="80" xfId="47" applyNumberFormat="1" applyFont="1" applyFill="1" applyBorder="1" applyAlignment="1">
      <alignment horizontal="center" vertical="center"/>
    </xf>
    <xf numFmtId="0" fontId="92" fillId="21" borderId="23" xfId="47" applyFont="1" applyFill="1" applyBorder="1" applyAlignment="1">
      <alignment horizontal="center" vertical="center"/>
    </xf>
    <xf numFmtId="0" fontId="92" fillId="21" borderId="0" xfId="47" applyFont="1" applyFill="1" applyAlignment="1">
      <alignment horizontal="center" vertical="center" wrapText="1"/>
    </xf>
    <xf numFmtId="180" fontId="92" fillId="21" borderId="0" xfId="47" applyNumberFormat="1" applyFont="1" applyFill="1" applyAlignment="1">
      <alignment horizontal="center" vertical="center"/>
    </xf>
    <xf numFmtId="9" fontId="92" fillId="21" borderId="0" xfId="47" applyNumberFormat="1" applyFont="1" applyFill="1" applyAlignment="1">
      <alignment horizontal="center" vertical="center"/>
    </xf>
    <xf numFmtId="181" fontId="87" fillId="21" borderId="0" xfId="47" applyNumberFormat="1" applyFont="1" applyFill="1" applyAlignment="1">
      <alignment horizontal="center" wrapText="1"/>
    </xf>
    <xf numFmtId="169" fontId="85" fillId="0" borderId="0" xfId="95" applyNumberFormat="1" applyFont="1" applyBorder="1" applyAlignment="1">
      <alignment horizontal="center" vertical="center" wrapText="1"/>
    </xf>
    <xf numFmtId="167" fontId="85" fillId="0" borderId="0" xfId="91" applyNumberFormat="1" applyFont="1" applyBorder="1" applyAlignment="1">
      <alignment horizontal="center" vertical="center"/>
    </xf>
    <xf numFmtId="0" fontId="88" fillId="0" borderId="14" xfId="88" applyFont="1" applyBorder="1" applyAlignment="1">
      <alignment horizontal="left" vertical="center" wrapText="1"/>
    </xf>
    <xf numFmtId="0" fontId="88" fillId="0" borderId="23" xfId="88" applyFont="1" applyBorder="1" applyAlignment="1">
      <alignment horizontal="left" vertical="center" wrapText="1"/>
    </xf>
    <xf numFmtId="0" fontId="88" fillId="0" borderId="37" xfId="88" applyFont="1" applyBorder="1" applyAlignment="1">
      <alignment horizontal="left" vertical="center" wrapText="1"/>
    </xf>
    <xf numFmtId="0" fontId="88" fillId="0" borderId="68" xfId="88" applyFont="1" applyBorder="1" applyAlignment="1">
      <alignment horizontal="left" vertical="center" wrapText="1"/>
    </xf>
    <xf numFmtId="0" fontId="85" fillId="0" borderId="0" xfId="89" applyFont="1" applyAlignment="1">
      <alignment horizontal="left" vertical="center"/>
    </xf>
    <xf numFmtId="0" fontId="100" fillId="0" borderId="0" xfId="47" applyFont="1" applyAlignment="1">
      <alignment horizontal="left" vertical="center" wrapText="1"/>
    </xf>
    <xf numFmtId="0" fontId="92" fillId="21" borderId="0" xfId="47" applyFont="1" applyFill="1" applyAlignment="1">
      <alignment horizontal="left" vertical="center" wrapText="1"/>
    </xf>
    <xf numFmtId="0" fontId="87" fillId="21" borderId="0" xfId="47" applyFont="1" applyFill="1" applyAlignment="1">
      <alignment horizontal="left" vertical="center" wrapText="1"/>
    </xf>
    <xf numFmtId="0" fontId="73" fillId="21" borderId="0" xfId="47" applyFont="1" applyFill="1" applyAlignment="1">
      <alignment horizontal="left" vertical="center" wrapText="1"/>
    </xf>
    <xf numFmtId="0" fontId="89" fillId="0" borderId="37" xfId="0" applyFont="1" applyBorder="1"/>
    <xf numFmtId="0" fontId="88" fillId="0" borderId="3" xfId="0" applyFont="1" applyBorder="1" applyAlignment="1">
      <alignment horizontal="center" vertical="center" wrapText="1"/>
    </xf>
    <xf numFmtId="164" fontId="88" fillId="0" borderId="5" xfId="0" applyNumberFormat="1" applyFont="1" applyBorder="1" applyAlignment="1">
      <alignment horizontal="center" vertical="center"/>
    </xf>
    <xf numFmtId="0" fontId="88" fillId="0" borderId="5" xfId="17" applyFont="1" applyBorder="1" applyAlignment="1">
      <alignment horizontal="center" vertical="center"/>
    </xf>
    <xf numFmtId="0" fontId="88" fillId="9" borderId="8" xfId="17" applyFont="1" applyFill="1" applyBorder="1" applyAlignment="1">
      <alignment horizontal="center" vertical="center" wrapText="1"/>
    </xf>
    <xf numFmtId="0" fontId="88" fillId="9" borderId="4" xfId="17" applyFont="1" applyFill="1" applyBorder="1" applyAlignment="1">
      <alignment horizontal="center" vertical="center" wrapText="1"/>
    </xf>
    <xf numFmtId="166" fontId="88" fillId="0" borderId="5" xfId="8" applyFont="1" applyBorder="1" applyAlignment="1">
      <alignment horizontal="center" vertical="center"/>
    </xf>
    <xf numFmtId="164" fontId="88" fillId="9" borderId="2" xfId="17" applyNumberFormat="1" applyFont="1" applyFill="1" applyBorder="1" applyAlignment="1">
      <alignment horizontal="center" vertical="center" wrapText="1"/>
    </xf>
    <xf numFmtId="0" fontId="88" fillId="0" borderId="61" xfId="193" applyFont="1" applyBorder="1" applyAlignment="1">
      <alignment horizontal="center" vertical="center" wrapText="1"/>
    </xf>
    <xf numFmtId="0" fontId="88" fillId="0" borderId="0" xfId="203" applyFont="1" applyAlignment="1">
      <alignment horizontal="center" vertical="center"/>
    </xf>
    <xf numFmtId="0" fontId="88" fillId="0" borderId="61" xfId="203" applyFont="1" applyBorder="1" applyAlignment="1">
      <alignment horizontal="center" vertical="center" wrapText="1"/>
    </xf>
    <xf numFmtId="172" fontId="88" fillId="0" borderId="61" xfId="193" applyNumberFormat="1" applyFont="1" applyBorder="1" applyAlignment="1">
      <alignment horizontal="center" vertical="center" wrapText="1"/>
    </xf>
    <xf numFmtId="9" fontId="89" fillId="0" borderId="61" xfId="194" applyFont="1" applyBorder="1" applyAlignment="1" applyProtection="1">
      <alignment horizontal="center" vertical="center" wrapText="1"/>
    </xf>
    <xf numFmtId="164" fontId="88" fillId="9" borderId="2" xfId="0" applyNumberFormat="1" applyFont="1" applyFill="1" applyBorder="1" applyAlignment="1">
      <alignment horizontal="center" vertical="center"/>
    </xf>
    <xf numFmtId="0" fontId="89" fillId="0" borderId="54" xfId="0" applyFont="1" applyBorder="1"/>
    <xf numFmtId="0" fontId="88" fillId="9" borderId="5" xfId="17" applyFont="1" applyFill="1" applyBorder="1" applyAlignment="1">
      <alignment horizontal="center" vertical="center" wrapText="1"/>
    </xf>
    <xf numFmtId="0" fontId="89" fillId="0" borderId="55" xfId="0" applyFont="1" applyBorder="1"/>
    <xf numFmtId="0" fontId="88" fillId="0" borderId="5" xfId="0" applyFont="1" applyBorder="1" applyAlignment="1">
      <alignment horizontal="center" vertical="center"/>
    </xf>
    <xf numFmtId="0" fontId="88" fillId="0" borderId="64" xfId="202" applyFont="1" applyBorder="1" applyAlignment="1">
      <alignment horizontal="center" vertical="center" wrapText="1"/>
    </xf>
    <xf numFmtId="0" fontId="88" fillId="0" borderId="64" xfId="203" applyFont="1" applyBorder="1" applyAlignment="1">
      <alignment horizontal="center" vertical="center" wrapText="1"/>
    </xf>
    <xf numFmtId="0" fontId="88" fillId="0" borderId="64" xfId="201" applyFont="1" applyBorder="1" applyAlignment="1">
      <alignment horizontal="center" vertical="center"/>
    </xf>
    <xf numFmtId="173" fontId="88" fillId="0" borderId="64" xfId="201" applyNumberFormat="1" applyFont="1" applyBorder="1" applyAlignment="1">
      <alignment horizontal="center" vertical="center"/>
    </xf>
    <xf numFmtId="9" fontId="92" fillId="0" borderId="64" xfId="194" applyFont="1" applyBorder="1" applyAlignment="1" applyProtection="1">
      <alignment horizontal="center" vertical="center"/>
    </xf>
    <xf numFmtId="0" fontId="88" fillId="0" borderId="7" xfId="0" applyFont="1" applyBorder="1" applyAlignment="1">
      <alignment horizontal="center" vertical="center" wrapText="1"/>
    </xf>
    <xf numFmtId="164" fontId="88" fillId="0" borderId="7" xfId="0" applyNumberFormat="1" applyFont="1" applyBorder="1" applyAlignment="1">
      <alignment horizontal="center" vertical="center"/>
    </xf>
    <xf numFmtId="0" fontId="88" fillId="0" borderId="59" xfId="17" applyFont="1" applyBorder="1" applyAlignment="1">
      <alignment horizontal="center" vertical="center" wrapText="1"/>
    </xf>
    <xf numFmtId="0" fontId="88" fillId="25" borderId="64" xfId="203" applyFont="1" applyFill="1" applyBorder="1" applyAlignment="1">
      <alignment horizontal="center" vertical="center" wrapText="1"/>
    </xf>
    <xf numFmtId="9" fontId="89" fillId="0" borderId="64" xfId="194" applyFont="1" applyBorder="1" applyAlignment="1" applyProtection="1">
      <alignment horizontal="center" vertical="center"/>
    </xf>
    <xf numFmtId="0" fontId="88" fillId="0" borderId="37" xfId="0" applyFont="1" applyBorder="1" applyAlignment="1">
      <alignment horizontal="center" vertical="center" wrapText="1"/>
    </xf>
    <xf numFmtId="164" fontId="88" fillId="9" borderId="37" xfId="0" applyNumberFormat="1" applyFont="1" applyFill="1" applyBorder="1" applyAlignment="1">
      <alignment horizontal="center" vertical="center"/>
    </xf>
    <xf numFmtId="164" fontId="88" fillId="0" borderId="37" xfId="0" applyNumberFormat="1" applyFont="1" applyBorder="1" applyAlignment="1">
      <alignment horizontal="center" vertical="center"/>
    </xf>
    <xf numFmtId="164" fontId="89" fillId="0" borderId="2" xfId="0" applyNumberFormat="1" applyFont="1" applyBorder="1" applyAlignment="1">
      <alignment horizontal="center" vertical="center"/>
    </xf>
    <xf numFmtId="0" fontId="88" fillId="0" borderId="8" xfId="88" applyFont="1" applyBorder="1" applyAlignment="1">
      <alignment horizontal="center" vertical="center" wrapText="1"/>
    </xf>
    <xf numFmtId="0" fontId="88" fillId="0" borderId="5" xfId="88" applyFont="1" applyBorder="1" applyAlignment="1">
      <alignment horizontal="center" vertical="center" wrapText="1"/>
    </xf>
    <xf numFmtId="164" fontId="88" fillId="0" borderId="4" xfId="88" applyNumberFormat="1" applyFont="1" applyBorder="1" applyAlignment="1">
      <alignment horizontal="center" vertical="center" wrapText="1"/>
    </xf>
    <xf numFmtId="9" fontId="89" fillId="0" borderId="23" xfId="190" applyFont="1" applyFill="1" applyBorder="1" applyAlignment="1" applyProtection="1">
      <alignment horizontal="center" vertical="center" wrapText="1"/>
    </xf>
    <xf numFmtId="0" fontId="88" fillId="12" borderId="73" xfId="0" applyFont="1" applyFill="1" applyBorder="1" applyAlignment="1">
      <alignment horizontal="center" vertical="center" wrapText="1"/>
    </xf>
    <xf numFmtId="0" fontId="88" fillId="0" borderId="14" xfId="0" applyFont="1" applyBorder="1" applyAlignment="1">
      <alignment horizontal="center"/>
    </xf>
    <xf numFmtId="44" fontId="88" fillId="0" borderId="14" xfId="85" applyFont="1" applyFill="1" applyBorder="1" applyAlignment="1">
      <alignment horizontal="center" vertical="center" wrapText="1"/>
    </xf>
    <xf numFmtId="9" fontId="89" fillId="0" borderId="8" xfId="86" applyFont="1" applyFill="1" applyBorder="1" applyAlignment="1" applyProtection="1">
      <alignment horizontal="center" vertical="center"/>
    </xf>
    <xf numFmtId="0" fontId="88" fillId="0" borderId="84" xfId="0" applyFont="1" applyBorder="1" applyAlignment="1">
      <alignment horizontal="center" vertical="center" wrapText="1"/>
    </xf>
    <xf numFmtId="173" fontId="88" fillId="0" borderId="59" xfId="8" applyNumberFormat="1" applyFont="1" applyBorder="1" applyAlignment="1">
      <alignment horizontal="center" vertical="center" wrapText="1"/>
    </xf>
    <xf numFmtId="164" fontId="88" fillId="0" borderId="0" xfId="0" applyNumberFormat="1" applyFont="1" applyAlignment="1">
      <alignment horizontal="center" vertical="center"/>
    </xf>
    <xf numFmtId="0" fontId="75" fillId="0" borderId="0" xfId="47" applyFont="1" applyAlignment="1">
      <alignment horizontal="center" wrapText="1"/>
    </xf>
    <xf numFmtId="0" fontId="100" fillId="0" borderId="0" xfId="47" applyFont="1" applyAlignment="1">
      <alignment wrapText="1"/>
    </xf>
    <xf numFmtId="0" fontId="92" fillId="21" borderId="0" xfId="47" applyFont="1" applyFill="1" applyAlignment="1">
      <alignment horizontal="center" vertical="center"/>
    </xf>
    <xf numFmtId="0" fontId="100" fillId="0" borderId="0" xfId="47" applyFont="1" applyAlignment="1">
      <alignment horizontal="left" wrapText="1"/>
    </xf>
    <xf numFmtId="0" fontId="87" fillId="24" borderId="80" xfId="47" applyFont="1" applyFill="1" applyBorder="1" applyAlignment="1">
      <alignment horizontal="right" vertical="center" wrapText="1" shrinkToFit="1"/>
    </xf>
    <xf numFmtId="0" fontId="85" fillId="17" borderId="25" xfId="88" applyFont="1" applyFill="1" applyBorder="1" applyAlignment="1">
      <alignment horizontal="center" vertical="center"/>
    </xf>
    <xf numFmtId="0" fontId="85" fillId="17" borderId="27" xfId="88" applyFont="1" applyFill="1" applyBorder="1" applyAlignment="1">
      <alignment horizontal="center" vertical="center"/>
    </xf>
    <xf numFmtId="0" fontId="85" fillId="17" borderId="28" xfId="88" applyFont="1" applyFill="1" applyBorder="1" applyAlignment="1">
      <alignment horizontal="center" vertical="center"/>
    </xf>
    <xf numFmtId="0" fontId="85" fillId="18" borderId="26" xfId="88" applyFont="1" applyFill="1" applyBorder="1" applyAlignment="1">
      <alignment horizontal="right" vertical="center" wrapText="1"/>
    </xf>
    <xf numFmtId="0" fontId="85" fillId="18" borderId="32" xfId="88" applyFont="1" applyFill="1" applyBorder="1" applyAlignment="1">
      <alignment horizontal="right" vertical="center" wrapText="1"/>
    </xf>
    <xf numFmtId="0" fontId="87" fillId="0" borderId="0" xfId="90" applyFont="1" applyAlignment="1">
      <alignment horizontal="center" vertical="center" wrapText="1"/>
    </xf>
    <xf numFmtId="0" fontId="90" fillId="0" borderId="0" xfId="206" applyFont="1" applyAlignment="1">
      <alignment horizontal="center" wrapText="1"/>
    </xf>
    <xf numFmtId="0" fontId="85" fillId="0" borderId="2" xfId="89" applyFont="1" applyBorder="1" applyAlignment="1">
      <alignment horizontal="right" vertical="center" wrapText="1"/>
    </xf>
    <xf numFmtId="0" fontId="90" fillId="0" borderId="0" xfId="189" applyFont="1" applyAlignment="1">
      <alignment horizontal="center" wrapText="1"/>
    </xf>
    <xf numFmtId="0" fontId="86" fillId="0" borderId="12" xfId="0" applyFont="1" applyBorder="1" applyAlignment="1">
      <alignment horizontal="right" vertical="center" wrapText="1"/>
    </xf>
    <xf numFmtId="0" fontId="86" fillId="0" borderId="37" xfId="0" applyFont="1" applyBorder="1" applyAlignment="1">
      <alignment horizontal="right" vertical="center" wrapText="1"/>
    </xf>
    <xf numFmtId="0" fontId="85" fillId="0" borderId="16" xfId="0" applyFont="1" applyBorder="1" applyAlignment="1">
      <alignment horizontal="right" vertical="center" wrapText="1"/>
    </xf>
    <xf numFmtId="0" fontId="85" fillId="0" borderId="34" xfId="0" applyFont="1" applyBorder="1" applyAlignment="1">
      <alignment horizontal="right" vertical="center" wrapText="1"/>
    </xf>
    <xf numFmtId="0" fontId="85" fillId="0" borderId="12" xfId="0" applyFont="1" applyBorder="1" applyAlignment="1">
      <alignment horizontal="right" vertical="center" wrapText="1"/>
    </xf>
    <xf numFmtId="0" fontId="85" fillId="0" borderId="14" xfId="0" applyFont="1" applyBorder="1" applyAlignment="1">
      <alignment horizontal="right" vertical="center" wrapText="1"/>
    </xf>
    <xf numFmtId="0" fontId="85" fillId="0" borderId="14" xfId="189" applyFont="1" applyBorder="1" applyAlignment="1">
      <alignment horizontal="right" vertical="center" wrapText="1"/>
    </xf>
    <xf numFmtId="0" fontId="85" fillId="27" borderId="50" xfId="138" applyFont="1" applyFill="1" applyBorder="1" applyAlignment="1">
      <alignment horizontal="right" vertical="center" wrapText="1"/>
    </xf>
    <xf numFmtId="0" fontId="90" fillId="0" borderId="0" xfId="88" applyFont="1" applyAlignment="1">
      <alignment horizontal="center" wrapText="1"/>
    </xf>
    <xf numFmtId="0" fontId="85" fillId="0" borderId="59" xfId="88" applyFont="1" applyBorder="1" applyAlignment="1">
      <alignment horizontal="right" vertical="center" wrapText="1"/>
    </xf>
    <xf numFmtId="0" fontId="85" fillId="0" borderId="80" xfId="88" applyFont="1" applyBorder="1" applyAlignment="1">
      <alignment horizontal="right" vertical="center" wrapText="1"/>
    </xf>
    <xf numFmtId="0" fontId="85" fillId="0" borderId="32" xfId="0" applyFont="1" applyBorder="1" applyAlignment="1">
      <alignment horizontal="right" vertical="center" wrapText="1"/>
    </xf>
    <xf numFmtId="0" fontId="89" fillId="9" borderId="0" xfId="0" applyFont="1" applyFill="1" applyAlignment="1">
      <alignment horizontal="left" vertical="center" wrapText="1"/>
    </xf>
    <xf numFmtId="0" fontId="78" fillId="0" borderId="0" xfId="189" applyFont="1" applyAlignment="1">
      <alignment horizont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37" xfId="0" applyFont="1" applyBorder="1" applyAlignment="1">
      <alignment horizontal="right" vertical="center" wrapText="1"/>
    </xf>
    <xf numFmtId="0" fontId="99" fillId="0" borderId="0" xfId="90" applyFont="1" applyAlignment="1">
      <alignment horizontal="center" vertical="center" wrapText="1"/>
    </xf>
    <xf numFmtId="0" fontId="85" fillId="0" borderId="64" xfId="90" applyFont="1" applyBorder="1" applyAlignment="1">
      <alignment horizontal="right" vertical="center" wrapText="1"/>
    </xf>
    <xf numFmtId="0" fontId="85" fillId="0" borderId="80" xfId="90" applyFont="1" applyBorder="1" applyAlignment="1">
      <alignment horizontal="right" vertical="center" wrapText="1"/>
    </xf>
    <xf numFmtId="0" fontId="89" fillId="0" borderId="0" xfId="90" applyFont="1" applyAlignment="1">
      <alignment horizontal="left" vertical="center" wrapText="1"/>
    </xf>
    <xf numFmtId="0" fontId="86" fillId="0" borderId="0" xfId="90" applyFont="1" applyAlignment="1">
      <alignment horizontal="left" vertical="center" wrapText="1"/>
    </xf>
    <xf numFmtId="0" fontId="90" fillId="0" borderId="0" xfId="90" applyFont="1" applyAlignment="1">
      <alignment horizontal="left" vertical="center" wrapText="1"/>
    </xf>
    <xf numFmtId="0" fontId="20" fillId="0" borderId="64" xfId="0" applyFont="1" applyBorder="1" applyAlignment="1">
      <alignment horizontal="right" vertical="center" wrapText="1"/>
    </xf>
    <xf numFmtId="0" fontId="85" fillId="0" borderId="56" xfId="0" applyFont="1" applyBorder="1" applyAlignment="1">
      <alignment horizontal="right" vertical="center" wrapText="1"/>
    </xf>
    <xf numFmtId="0" fontId="85" fillId="0" borderId="57" xfId="0" applyFont="1" applyBorder="1" applyAlignment="1">
      <alignment horizontal="right" vertical="center" wrapText="1"/>
    </xf>
    <xf numFmtId="0" fontId="85" fillId="0" borderId="58" xfId="0" applyFont="1" applyBorder="1" applyAlignment="1">
      <alignment horizontal="right" vertical="center" wrapText="1"/>
    </xf>
    <xf numFmtId="0" fontId="85" fillId="0" borderId="80" xfId="0" applyFont="1" applyBorder="1" applyAlignment="1">
      <alignment horizontal="right" vertical="center" wrapText="1"/>
    </xf>
    <xf numFmtId="0" fontId="85" fillId="0" borderId="50" xfId="138" applyFont="1" applyBorder="1" applyAlignment="1">
      <alignment horizontal="right" vertical="center" wrapText="1"/>
    </xf>
    <xf numFmtId="0" fontId="85" fillId="0" borderId="77" xfId="138" applyFont="1" applyBorder="1" applyAlignment="1">
      <alignment horizontal="right" vertical="center" wrapText="1"/>
    </xf>
    <xf numFmtId="0" fontId="85" fillId="0" borderId="50" xfId="0" applyFont="1" applyBorder="1" applyAlignment="1">
      <alignment horizontal="right" vertical="center" wrapText="1"/>
    </xf>
    <xf numFmtId="0" fontId="85" fillId="0" borderId="64" xfId="0" applyFont="1" applyBorder="1" applyAlignment="1">
      <alignment horizontal="right" vertical="center" wrapText="1"/>
    </xf>
    <xf numFmtId="0" fontId="85" fillId="0" borderId="59" xfId="90" applyFont="1" applyBorder="1" applyAlignment="1">
      <alignment horizontal="right" vertical="center" wrapText="1"/>
    </xf>
    <xf numFmtId="0" fontId="77" fillId="0" borderId="0" xfId="189" applyFont="1" applyAlignment="1">
      <alignment horizontal="center" wrapText="1"/>
    </xf>
    <xf numFmtId="0" fontId="20" fillId="0" borderId="32" xfId="0" applyFont="1" applyBorder="1" applyAlignment="1">
      <alignment horizontal="right" vertical="center" wrapText="1"/>
    </xf>
    <xf numFmtId="0" fontId="74" fillId="0" borderId="0" xfId="90" applyFont="1" applyAlignment="1">
      <alignment horizontal="center" vertical="center" wrapText="1"/>
    </xf>
    <xf numFmtId="0" fontId="85" fillId="0" borderId="65" xfId="88" applyFont="1" applyBorder="1" applyAlignment="1">
      <alignment horizontal="right" vertical="center" wrapText="1"/>
    </xf>
    <xf numFmtId="0" fontId="85" fillId="0" borderId="66" xfId="88" applyFont="1" applyBorder="1" applyAlignment="1">
      <alignment horizontal="right" vertical="center" wrapText="1"/>
    </xf>
    <xf numFmtId="0" fontId="85" fillId="0" borderId="67" xfId="88" applyFont="1" applyBorder="1" applyAlignment="1">
      <alignment horizontal="right" vertical="center" wrapText="1"/>
    </xf>
    <xf numFmtId="0" fontId="85" fillId="0" borderId="74" xfId="88" applyFont="1" applyBorder="1" applyAlignment="1">
      <alignment horizontal="right" vertical="center" wrapText="1"/>
    </xf>
    <xf numFmtId="0" fontId="85" fillId="0" borderId="65" xfId="0" applyFont="1" applyBorder="1" applyAlignment="1">
      <alignment horizontal="right" vertical="center" wrapText="1"/>
    </xf>
    <xf numFmtId="0" fontId="85" fillId="0" borderId="66" xfId="0" applyFont="1" applyBorder="1" applyAlignment="1">
      <alignment horizontal="right" vertical="center" wrapText="1"/>
    </xf>
    <xf numFmtId="0" fontId="85" fillId="0" borderId="67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87" fillId="24" borderId="45" xfId="47" applyFont="1" applyFill="1" applyBorder="1" applyAlignment="1">
      <alignment horizontal="center" vertical="center" wrapText="1"/>
    </xf>
    <xf numFmtId="0" fontId="85" fillId="0" borderId="0" xfId="89" applyFont="1" applyAlignment="1">
      <alignment horizontal="center"/>
    </xf>
    <xf numFmtId="0" fontId="93" fillId="0" borderId="9" xfId="48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9" fillId="0" borderId="8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9" fillId="0" borderId="2" xfId="90" applyFont="1" applyBorder="1" applyAlignment="1">
      <alignment horizontal="center" vertical="center"/>
    </xf>
    <xf numFmtId="0" fontId="28" fillId="0" borderId="64" xfId="48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12" xfId="0" applyFont="1" applyBorder="1" applyAlignment="1">
      <alignment horizontal="center" vertical="center"/>
    </xf>
    <xf numFmtId="0" fontId="89" fillId="0" borderId="4" xfId="0" applyFont="1" applyBorder="1" applyAlignment="1">
      <alignment horizontal="center" vertical="center"/>
    </xf>
    <xf numFmtId="0" fontId="89" fillId="0" borderId="6" xfId="0" applyFont="1" applyBorder="1" applyAlignment="1">
      <alignment horizontal="center" vertical="center"/>
    </xf>
    <xf numFmtId="0" fontId="89" fillId="0" borderId="0" xfId="90" applyFont="1" applyAlignment="1">
      <alignment horizontal="center"/>
    </xf>
    <xf numFmtId="0" fontId="92" fillId="0" borderId="59" xfId="90" applyFont="1" applyBorder="1" applyAlignment="1">
      <alignment horizontal="center" vertical="center"/>
    </xf>
    <xf numFmtId="0" fontId="46" fillId="0" borderId="0" xfId="89" applyFont="1" applyAlignment="1">
      <alignment horizontal="center"/>
    </xf>
    <xf numFmtId="0" fontId="19" fillId="0" borderId="0" xfId="0" applyFont="1" applyAlignment="1">
      <alignment horizontal="center"/>
    </xf>
    <xf numFmtId="0" fontId="88" fillId="0" borderId="0" xfId="88" applyFont="1" applyAlignment="1">
      <alignment horizontal="center"/>
    </xf>
    <xf numFmtId="0" fontId="85" fillId="0" borderId="0" xfId="88" applyFont="1" applyAlignment="1">
      <alignment horizontal="left" vertical="center" wrapText="1"/>
    </xf>
    <xf numFmtId="0" fontId="86" fillId="0" borderId="0" xfId="88" applyFont="1" applyAlignment="1">
      <alignment horizontal="left" vertical="center" wrapText="1"/>
    </xf>
    <xf numFmtId="0" fontId="89" fillId="0" borderId="0" xfId="88" applyFont="1" applyAlignment="1">
      <alignment horizontal="left" vertical="center"/>
    </xf>
    <xf numFmtId="0" fontId="85" fillId="13" borderId="59" xfId="88" applyFont="1" applyFill="1" applyBorder="1" applyAlignment="1">
      <alignment horizontal="left" vertical="center" wrapText="1"/>
    </xf>
    <xf numFmtId="0" fontId="89" fillId="11" borderId="59" xfId="88" applyFont="1" applyFill="1" applyBorder="1" applyAlignment="1">
      <alignment horizontal="left"/>
    </xf>
    <xf numFmtId="0" fontId="92" fillId="0" borderId="59" xfId="88" applyFont="1" applyBorder="1" applyAlignment="1">
      <alignment horizontal="left" vertical="center" wrapText="1"/>
    </xf>
    <xf numFmtId="0" fontId="92" fillId="0" borderId="59" xfId="17" applyFont="1" applyBorder="1" applyAlignment="1">
      <alignment horizontal="left" vertical="center" wrapText="1"/>
    </xf>
    <xf numFmtId="0" fontId="92" fillId="0" borderId="61" xfId="193" applyFont="1" applyBorder="1" applyAlignment="1">
      <alignment horizontal="left" vertical="center" wrapText="1"/>
    </xf>
    <xf numFmtId="0" fontId="92" fillId="0" borderId="80" xfId="88" applyFont="1" applyBorder="1" applyAlignment="1">
      <alignment horizontal="left" vertical="center" wrapText="1"/>
    </xf>
    <xf numFmtId="0" fontId="92" fillId="0" borderId="74" xfId="88" applyFont="1" applyBorder="1" applyAlignment="1">
      <alignment horizontal="left" vertical="center" wrapText="1"/>
    </xf>
    <xf numFmtId="169" fontId="85" fillId="0" borderId="0" xfId="88" applyNumberFormat="1" applyFont="1" applyAlignment="1">
      <alignment horizontal="left" vertical="center" wrapText="1"/>
    </xf>
    <xf numFmtId="0" fontId="88" fillId="0" borderId="0" xfId="88" applyFont="1" applyAlignment="1">
      <alignment horizontal="left"/>
    </xf>
    <xf numFmtId="0" fontId="89" fillId="0" borderId="74" xfId="88" applyFont="1" applyBorder="1" applyAlignment="1">
      <alignment horizontal="center" vertical="center" wrapText="1"/>
    </xf>
    <xf numFmtId="0" fontId="92" fillId="0" borderId="0" xfId="193" applyFont="1" applyAlignment="1">
      <alignment horizontal="center" vertical="center"/>
    </xf>
    <xf numFmtId="0" fontId="92" fillId="0" borderId="74" xfId="88" applyFont="1" applyBorder="1" applyAlignment="1">
      <alignment horizontal="center" vertical="center"/>
    </xf>
    <xf numFmtId="0" fontId="89" fillId="0" borderId="0" xfId="0" applyFont="1" applyAlignment="1">
      <alignment vertical="center"/>
    </xf>
    <xf numFmtId="0" fontId="89" fillId="20" borderId="59" xfId="88" applyFont="1" applyFill="1" applyBorder="1" applyAlignment="1">
      <alignment horizontal="left" vertical="center"/>
    </xf>
    <xf numFmtId="0" fontId="88" fillId="0" borderId="0" xfId="88" applyFont="1" applyAlignment="1">
      <alignment horizontal="left" vertical="center"/>
    </xf>
    <xf numFmtId="0" fontId="89" fillId="0" borderId="0" xfId="0" applyFont="1" applyAlignment="1">
      <alignment horizontal="left" vertical="center"/>
    </xf>
    <xf numFmtId="0" fontId="94" fillId="0" borderId="0" xfId="88" applyFont="1" applyAlignment="1">
      <alignment horizontal="left" vertical="center"/>
    </xf>
    <xf numFmtId="0" fontId="24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9" fillId="11" borderId="15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center" vertical="center" wrapText="1"/>
    </xf>
    <xf numFmtId="0" fontId="103" fillId="13" borderId="12" xfId="0" applyFont="1" applyFill="1" applyBorder="1" applyAlignment="1">
      <alignment horizontal="center" vertical="center" wrapText="1"/>
    </xf>
    <xf numFmtId="0" fontId="103" fillId="13" borderId="14" xfId="0" applyFont="1" applyFill="1" applyBorder="1" applyAlignment="1">
      <alignment horizontal="center" vertical="center" wrapText="1"/>
    </xf>
    <xf numFmtId="0" fontId="104" fillId="0" borderId="0" xfId="0" applyFont="1"/>
    <xf numFmtId="0" fontId="103" fillId="0" borderId="0" xfId="0" applyFont="1" applyAlignment="1">
      <alignment horizontal="center" vertical="center" wrapText="1"/>
    </xf>
    <xf numFmtId="0" fontId="103" fillId="13" borderId="59" xfId="88" applyFont="1" applyFill="1" applyBorder="1" applyAlignment="1">
      <alignment horizontal="center" vertical="center" wrapText="1"/>
    </xf>
    <xf numFmtId="0" fontId="103" fillId="13" borderId="80" xfId="88" applyFont="1" applyFill="1" applyBorder="1" applyAlignment="1">
      <alignment horizontal="center" vertical="center" wrapText="1"/>
    </xf>
    <xf numFmtId="0" fontId="103" fillId="13" borderId="59" xfId="88" applyFont="1" applyFill="1" applyBorder="1" applyAlignment="1">
      <alignment horizontal="left" vertical="center" wrapText="1"/>
    </xf>
    <xf numFmtId="0" fontId="105" fillId="0" borderId="0" xfId="88" applyFont="1"/>
    <xf numFmtId="0" fontId="42" fillId="0" borderId="80" xfId="88" applyFont="1" applyBorder="1" applyAlignment="1">
      <alignment horizontal="center" vertical="center" wrapText="1"/>
    </xf>
    <xf numFmtId="0" fontId="42" fillId="0" borderId="80" xfId="88" applyFont="1" applyBorder="1" applyAlignment="1">
      <alignment horizontal="center" wrapText="1"/>
    </xf>
    <xf numFmtId="0" fontId="76" fillId="0" borderId="80" xfId="88" applyFont="1" applyBorder="1" applyAlignment="1">
      <alignment horizontal="left" vertical="center"/>
    </xf>
    <xf numFmtId="0" fontId="76" fillId="0" borderId="80" xfId="88" applyFont="1" applyBorder="1" applyAlignment="1">
      <alignment horizontal="center" vertical="center"/>
    </xf>
    <xf numFmtId="173" fontId="76" fillId="0" borderId="80" xfId="88" applyNumberFormat="1" applyFont="1" applyBorder="1" applyAlignment="1">
      <alignment horizontal="center" vertical="center"/>
    </xf>
    <xf numFmtId="9" fontId="76" fillId="0" borderId="80" xfId="88" applyNumberFormat="1" applyFont="1" applyBorder="1" applyAlignment="1">
      <alignment horizontal="center" vertical="center"/>
    </xf>
    <xf numFmtId="0" fontId="76" fillId="0" borderId="80" xfId="88" applyFont="1" applyBorder="1" applyAlignment="1">
      <alignment horizontal="left" vertical="center" wrapText="1"/>
    </xf>
    <xf numFmtId="0" fontId="76" fillId="0" borderId="80" xfId="88" applyFont="1" applyBorder="1" applyAlignment="1">
      <alignment horizontal="center" vertical="center" wrapText="1"/>
    </xf>
    <xf numFmtId="166" fontId="76" fillId="0" borderId="80" xfId="8" applyFont="1" applyBorder="1" applyAlignment="1">
      <alignment horizontal="center" vertical="center" wrapText="1"/>
    </xf>
    <xf numFmtId="9" fontId="76" fillId="0" borderId="80" xfId="190" applyFont="1" applyFill="1" applyBorder="1" applyAlignment="1" applyProtection="1">
      <alignment horizontal="center" vertical="center" wrapText="1"/>
    </xf>
    <xf numFmtId="164" fontId="76" fillId="0" borderId="80" xfId="88" applyNumberFormat="1" applyFont="1" applyBorder="1" applyAlignment="1">
      <alignment horizontal="center" vertical="center" wrapText="1"/>
    </xf>
    <xf numFmtId="0" fontId="76" fillId="9" borderId="80" xfId="88" applyFont="1" applyFill="1" applyBorder="1" applyAlignment="1">
      <alignment horizontal="center" vertical="center" wrapText="1"/>
    </xf>
    <xf numFmtId="166" fontId="76" fillId="9" borderId="80" xfId="8" applyFont="1" applyFill="1" applyBorder="1" applyAlignment="1">
      <alignment horizontal="center" vertical="center" wrapText="1"/>
    </xf>
    <xf numFmtId="164" fontId="76" fillId="9" borderId="80" xfId="88" applyNumberFormat="1" applyFont="1" applyFill="1" applyBorder="1" applyAlignment="1">
      <alignment horizontal="center" vertical="center" wrapText="1"/>
    </xf>
    <xf numFmtId="0" fontId="76" fillId="0" borderId="80" xfId="28" applyFont="1" applyBorder="1" applyAlignment="1">
      <alignment horizontal="center" vertical="center" wrapText="1"/>
    </xf>
    <xf numFmtId="170" fontId="76" fillId="0" borderId="80" xfId="30" applyFont="1" applyBorder="1" applyAlignment="1">
      <alignment horizontal="center" vertical="center"/>
    </xf>
    <xf numFmtId="9" fontId="76" fillId="0" borderId="80" xfId="86" applyFont="1" applyFill="1" applyBorder="1" applyAlignment="1" applyProtection="1">
      <alignment horizontal="center" vertical="center"/>
    </xf>
    <xf numFmtId="0" fontId="76" fillId="9" borderId="80" xfId="88" applyFont="1" applyFill="1" applyBorder="1" applyAlignment="1">
      <alignment horizontal="left" vertical="center" wrapText="1"/>
    </xf>
    <xf numFmtId="0" fontId="76" fillId="0" borderId="80" xfId="50" applyNumberFormat="1" applyFont="1" applyBorder="1" applyAlignment="1" applyProtection="1">
      <alignment horizontal="center" vertical="center" wrapText="1"/>
    </xf>
    <xf numFmtId="0" fontId="76" fillId="0" borderId="80" xfId="50" applyNumberFormat="1" applyFont="1" applyBorder="1" applyAlignment="1" applyProtection="1">
      <alignment horizontal="center" vertical="center"/>
    </xf>
    <xf numFmtId="0" fontId="76" fillId="0" borderId="80" xfId="0" applyFont="1" applyBorder="1" applyAlignment="1">
      <alignment horizontal="left" vertical="center" wrapText="1"/>
    </xf>
    <xf numFmtId="0" fontId="76" fillId="0" borderId="80" xfId="0" applyFont="1" applyBorder="1" applyAlignment="1">
      <alignment horizontal="center" vertical="center" wrapText="1"/>
    </xf>
    <xf numFmtId="164" fontId="76" fillId="0" borderId="80" xfId="0" applyNumberFormat="1" applyFont="1" applyBorder="1" applyAlignment="1">
      <alignment horizontal="center" vertical="center"/>
    </xf>
    <xf numFmtId="0" fontId="76" fillId="9" borderId="80" xfId="0" applyFont="1" applyFill="1" applyBorder="1" applyAlignment="1">
      <alignment horizontal="center" vertical="center" wrapText="1"/>
    </xf>
    <xf numFmtId="164" fontId="76" fillId="0" borderId="80" xfId="0" applyNumberFormat="1" applyFont="1" applyBorder="1" applyAlignment="1">
      <alignment horizontal="center" vertical="center" wrapText="1"/>
    </xf>
    <xf numFmtId="0" fontId="76" fillId="0" borderId="80" xfId="0" applyFont="1" applyBorder="1" applyAlignment="1">
      <alignment horizontal="center" vertical="center"/>
    </xf>
    <xf numFmtId="166" fontId="76" fillId="0" borderId="80" xfId="8" applyFont="1" applyBorder="1" applyAlignment="1">
      <alignment horizontal="center" vertical="center"/>
    </xf>
    <xf numFmtId="0" fontId="76" fillId="12" borderId="80" xfId="88" applyFont="1" applyFill="1" applyBorder="1" applyAlignment="1">
      <alignment horizontal="left" vertical="center" wrapText="1"/>
    </xf>
    <xf numFmtId="0" fontId="76" fillId="12" borderId="80" xfId="88" applyFont="1" applyFill="1" applyBorder="1" applyAlignment="1">
      <alignment horizontal="center" vertical="center" wrapText="1"/>
    </xf>
    <xf numFmtId="169" fontId="76" fillId="0" borderId="80" xfId="192" applyNumberFormat="1" applyFont="1" applyBorder="1" applyAlignment="1" applyProtection="1">
      <alignment horizontal="center" vertical="center" wrapText="1"/>
    </xf>
    <xf numFmtId="0" fontId="76" fillId="9" borderId="80" xfId="17" applyFont="1" applyFill="1" applyBorder="1" applyAlignment="1">
      <alignment horizontal="center" vertical="center" wrapText="1"/>
    </xf>
    <xf numFmtId="0" fontId="19" fillId="0" borderId="80" xfId="0" applyFont="1" applyBorder="1" applyAlignment="1">
      <alignment horizontal="left" vertical="center" wrapText="1"/>
    </xf>
    <xf numFmtId="170" fontId="28" fillId="0" borderId="80" xfId="30" applyFont="1" applyBorder="1" applyAlignment="1">
      <alignment horizontal="center" vertical="center"/>
    </xf>
    <xf numFmtId="9" fontId="19" fillId="0" borderId="80" xfId="86" applyFont="1" applyFill="1" applyBorder="1" applyAlignment="1" applyProtection="1">
      <alignment horizontal="center" vertical="center"/>
    </xf>
    <xf numFmtId="164" fontId="19" fillId="0" borderId="80" xfId="0" applyNumberFormat="1" applyFont="1" applyBorder="1" applyAlignment="1">
      <alignment horizontal="center" vertical="center" wrapText="1"/>
    </xf>
    <xf numFmtId="9" fontId="76" fillId="0" borderId="80" xfId="86" applyFont="1" applyBorder="1" applyAlignment="1">
      <alignment horizontal="center" vertical="center" wrapText="1"/>
    </xf>
    <xf numFmtId="0" fontId="42" fillId="9" borderId="80" xfId="0" applyFont="1" applyFill="1" applyBorder="1" applyAlignment="1">
      <alignment horizontal="left" vertical="center" wrapText="1"/>
    </xf>
    <xf numFmtId="0" fontId="42" fillId="12" borderId="80" xfId="0" applyFont="1" applyFill="1" applyBorder="1" applyAlignment="1">
      <alignment horizontal="left" vertical="center" wrapText="1"/>
    </xf>
    <xf numFmtId="0" fontId="19" fillId="12" borderId="80" xfId="0" applyFont="1" applyFill="1" applyBorder="1" applyAlignment="1">
      <alignment horizontal="center" vertical="center" wrapText="1"/>
    </xf>
    <xf numFmtId="172" fontId="19" fillId="0" borderId="80" xfId="0" applyNumberFormat="1" applyFont="1" applyBorder="1" applyAlignment="1">
      <alignment horizontal="center" vertical="center" wrapText="1"/>
    </xf>
    <xf numFmtId="173" fontId="19" fillId="0" borderId="80" xfId="8" applyNumberFormat="1" applyFont="1" applyBorder="1" applyAlignment="1">
      <alignment horizontal="center" vertical="center"/>
    </xf>
    <xf numFmtId="173" fontId="19" fillId="0" borderId="80" xfId="0" applyNumberFormat="1" applyFont="1" applyBorder="1" applyAlignment="1">
      <alignment horizontal="center" vertical="center"/>
    </xf>
    <xf numFmtId="0" fontId="76" fillId="9" borderId="80" xfId="0" applyFont="1" applyFill="1" applyBorder="1" applyAlignment="1">
      <alignment horizontal="left" vertical="center"/>
    </xf>
    <xf numFmtId="0" fontId="76" fillId="9" borderId="80" xfId="0" applyFont="1" applyFill="1" applyBorder="1" applyAlignment="1">
      <alignment horizontal="center" vertical="center"/>
    </xf>
    <xf numFmtId="0" fontId="95" fillId="0" borderId="12" xfId="0" applyFont="1" applyBorder="1" applyAlignment="1">
      <alignment horizontal="left" vertical="center" wrapText="1"/>
    </xf>
    <xf numFmtId="0" fontId="95" fillId="0" borderId="14" xfId="0" applyFont="1" applyBorder="1" applyAlignment="1">
      <alignment horizontal="left" vertical="center" wrapText="1"/>
    </xf>
    <xf numFmtId="0" fontId="95" fillId="0" borderId="13" xfId="0" applyFont="1" applyBorder="1" applyAlignment="1">
      <alignment horizontal="left" vertical="center" wrapText="1"/>
    </xf>
    <xf numFmtId="0" fontId="89" fillId="0" borderId="14" xfId="0" applyFont="1" applyBorder="1" applyAlignment="1">
      <alignment vertical="center"/>
    </xf>
    <xf numFmtId="0" fontId="88" fillId="0" borderId="14" xfId="0" applyFont="1" applyBorder="1" applyAlignment="1">
      <alignment vertical="center"/>
    </xf>
    <xf numFmtId="0" fontId="89" fillId="0" borderId="64" xfId="0" applyFont="1" applyBorder="1" applyAlignment="1">
      <alignment vertical="center"/>
    </xf>
    <xf numFmtId="0" fontId="88" fillId="0" borderId="0" xfId="0" applyFont="1" applyAlignment="1">
      <alignment horizontal="center" vertical="center" wrapText="1"/>
    </xf>
    <xf numFmtId="0" fontId="20" fillId="13" borderId="64" xfId="90" applyFont="1" applyFill="1" applyBorder="1" applyAlignment="1">
      <alignment horizontal="center" vertical="center" wrapText="1"/>
    </xf>
    <xf numFmtId="0" fontId="106" fillId="0" borderId="0" xfId="0" applyFont="1"/>
    <xf numFmtId="0" fontId="90" fillId="0" borderId="0" xfId="189" applyFont="1" applyAlignment="1">
      <alignment horizontal="center" vertical="center" wrapText="1"/>
    </xf>
    <xf numFmtId="0" fontId="107" fillId="0" borderId="0" xfId="189" applyFont="1" applyAlignment="1">
      <alignment horizontal="center" vertical="center" wrapText="1"/>
    </xf>
    <xf numFmtId="0" fontId="90" fillId="0" borderId="0" xfId="90" applyFont="1" applyAlignment="1">
      <alignment horizontal="center" vertical="center" wrapText="1"/>
    </xf>
    <xf numFmtId="0" fontId="78" fillId="0" borderId="0" xfId="189" applyFont="1" applyAlignment="1">
      <alignment horizontal="center" vertical="center" wrapText="1"/>
    </xf>
    <xf numFmtId="0" fontId="109" fillId="0" borderId="0" xfId="189" applyFont="1" applyAlignment="1">
      <alignment horizontal="center" wrapText="1"/>
    </xf>
    <xf numFmtId="0" fontId="85" fillId="0" borderId="0" xfId="89" applyFont="1" applyAlignment="1">
      <alignment vertical="center"/>
    </xf>
    <xf numFmtId="0" fontId="87" fillId="29" borderId="45" xfId="47" applyFont="1" applyFill="1" applyBorder="1" applyAlignment="1">
      <alignment horizontal="center" vertical="center"/>
    </xf>
    <xf numFmtId="0" fontId="87" fillId="29" borderId="44" xfId="47" applyFont="1" applyFill="1" applyBorder="1" applyAlignment="1">
      <alignment horizontal="center" vertical="center" wrapText="1"/>
    </xf>
    <xf numFmtId="0" fontId="97" fillId="29" borderId="44" xfId="47" applyFont="1" applyFill="1" applyBorder="1" applyAlignment="1">
      <alignment horizontal="center" vertical="center" wrapText="1"/>
    </xf>
    <xf numFmtId="180" fontId="87" fillId="29" borderId="44" xfId="47" applyNumberFormat="1" applyFont="1" applyFill="1" applyBorder="1" applyAlignment="1">
      <alignment horizontal="center" vertical="center" wrapText="1"/>
    </xf>
    <xf numFmtId="180" fontId="87" fillId="29" borderId="48" xfId="47" applyNumberFormat="1" applyFont="1" applyFill="1" applyBorder="1" applyAlignment="1">
      <alignment horizontal="center" vertical="center" wrapText="1"/>
    </xf>
    <xf numFmtId="0" fontId="87" fillId="30" borderId="83" xfId="47" applyFont="1" applyFill="1" applyBorder="1" applyAlignment="1">
      <alignment horizontal="center" vertical="center" wrapText="1"/>
    </xf>
    <xf numFmtId="0" fontId="87" fillId="29" borderId="47" xfId="47" applyFont="1" applyFill="1" applyBorder="1" applyAlignment="1">
      <alignment horizontal="center" vertical="center" wrapText="1"/>
    </xf>
    <xf numFmtId="0" fontId="87" fillId="31" borderId="44" xfId="47" applyFont="1" applyFill="1" applyBorder="1" applyAlignment="1">
      <alignment horizontal="center" vertical="center" wrapText="1"/>
    </xf>
  </cellXfs>
  <cellStyles count="212">
    <cellStyle name="Accent" xfId="1" xr:uid="{00000000-0005-0000-0000-000000000000}"/>
    <cellStyle name="Accent 1" xfId="2" xr:uid="{00000000-0005-0000-0000-000001000000}"/>
    <cellStyle name="Accent 1 2" xfId="96" xr:uid="{00000000-0005-0000-0000-000002000000}"/>
    <cellStyle name="Accent 2" xfId="3" xr:uid="{00000000-0005-0000-0000-000003000000}"/>
    <cellStyle name="Accent 2 2" xfId="97" xr:uid="{00000000-0005-0000-0000-000004000000}"/>
    <cellStyle name="Accent 3" xfId="4" xr:uid="{00000000-0005-0000-0000-000005000000}"/>
    <cellStyle name="Accent 3 2" xfId="98" xr:uid="{00000000-0005-0000-0000-000006000000}"/>
    <cellStyle name="Accent 4" xfId="99" xr:uid="{00000000-0005-0000-0000-000007000000}"/>
    <cellStyle name="Bad" xfId="5" xr:uid="{00000000-0005-0000-0000-000008000000}"/>
    <cellStyle name="Bad 2" xfId="100" xr:uid="{00000000-0005-0000-0000-000009000000}"/>
    <cellStyle name="Dziesiętny 2" xfId="6" xr:uid="{00000000-0005-0000-0000-00000A000000}"/>
    <cellStyle name="Dziesiętny 2 2" xfId="32" xr:uid="{00000000-0005-0000-0000-00000B000000}"/>
    <cellStyle name="Error" xfId="7" xr:uid="{00000000-0005-0000-0000-00000C000000}"/>
    <cellStyle name="Error 2" xfId="101" xr:uid="{00000000-0005-0000-0000-00000D000000}"/>
    <cellStyle name="Excel Built-in Currency" xfId="102" xr:uid="{00000000-0005-0000-0000-00000E000000}"/>
    <cellStyle name="Excel Built-in Currency 2" xfId="103" xr:uid="{00000000-0005-0000-0000-00000F000000}"/>
    <cellStyle name="Excel Built-in Explanatory Text" xfId="104" xr:uid="{00000000-0005-0000-0000-000010000000}"/>
    <cellStyle name="Excel Built-in Explanatory Text 2" xfId="105" xr:uid="{00000000-0005-0000-0000-000011000000}"/>
    <cellStyle name="Excel Built-in Explanatory Text 3" xfId="200" xr:uid="{0933A748-FA3F-4598-80A4-0A121CFDC205}"/>
    <cellStyle name="Excel Built-in Normal" xfId="106" xr:uid="{00000000-0005-0000-0000-000012000000}"/>
    <cellStyle name="Excel Built-in Normal 2" xfId="107" xr:uid="{00000000-0005-0000-0000-000013000000}"/>
    <cellStyle name="Excel Built-in Normal 3" xfId="108" xr:uid="{00000000-0005-0000-0000-000014000000}"/>
    <cellStyle name="Excel Built-in Percent" xfId="208" xr:uid="{ECE0B292-DAE2-41BA-84C8-0DA7D1CB9975}"/>
    <cellStyle name="Excel_BuiltIn_Currency" xfId="8" xr:uid="{00000000-0005-0000-0000-000015000000}"/>
    <cellStyle name="Excel_BuiltIn_Currency 2" xfId="195" xr:uid="{0EFE1DD4-9AD4-486B-AF8B-54057750D63C}"/>
    <cellStyle name="Excel_BuiltIn_Currency 3" xfId="207" xr:uid="{D937ACA5-0958-4E19-A755-EC1B40592EC3}"/>
    <cellStyle name="Footnote" xfId="9" xr:uid="{00000000-0005-0000-0000-000016000000}"/>
    <cellStyle name="Footnote 2" xfId="109" xr:uid="{00000000-0005-0000-0000-000017000000}"/>
    <cellStyle name="Good" xfId="10" xr:uid="{00000000-0005-0000-0000-000018000000}"/>
    <cellStyle name="Good 2" xfId="110" xr:uid="{00000000-0005-0000-0000-000019000000}"/>
    <cellStyle name="Heading" xfId="33" xr:uid="{00000000-0005-0000-0000-00001A000000}"/>
    <cellStyle name="Heading (user)" xfId="11" xr:uid="{00000000-0005-0000-0000-00001B000000}"/>
    <cellStyle name="Heading (user) 2" xfId="111" xr:uid="{00000000-0005-0000-0000-00001C000000}"/>
    <cellStyle name="Heading 1" xfId="12" xr:uid="{00000000-0005-0000-0000-00001D000000}"/>
    <cellStyle name="Heading 1 2" xfId="112" xr:uid="{00000000-0005-0000-0000-00001E000000}"/>
    <cellStyle name="Heading 10" xfId="113" xr:uid="{00000000-0005-0000-0000-00001F000000}"/>
    <cellStyle name="Heading 11" xfId="114" xr:uid="{00000000-0005-0000-0000-000020000000}"/>
    <cellStyle name="Heading 12" xfId="115" xr:uid="{00000000-0005-0000-0000-000021000000}"/>
    <cellStyle name="Heading 13" xfId="116" xr:uid="{00000000-0005-0000-0000-000022000000}"/>
    <cellStyle name="Heading 2" xfId="13" xr:uid="{00000000-0005-0000-0000-000023000000}"/>
    <cellStyle name="Heading 2 2" xfId="34" xr:uid="{00000000-0005-0000-0000-000024000000}"/>
    <cellStyle name="Heading 2 3" xfId="117" xr:uid="{00000000-0005-0000-0000-000025000000}"/>
    <cellStyle name="Heading 3" xfId="35" xr:uid="{00000000-0005-0000-0000-000026000000}"/>
    <cellStyle name="Heading 3 2" xfId="36" xr:uid="{00000000-0005-0000-0000-000027000000}"/>
    <cellStyle name="Heading 4" xfId="37" xr:uid="{00000000-0005-0000-0000-000028000000}"/>
    <cellStyle name="Heading 5" xfId="38" xr:uid="{00000000-0005-0000-0000-000029000000}"/>
    <cellStyle name="Heading 6" xfId="118" xr:uid="{00000000-0005-0000-0000-00002A000000}"/>
    <cellStyle name="Heading 7" xfId="119" xr:uid="{00000000-0005-0000-0000-00002B000000}"/>
    <cellStyle name="Heading 8" xfId="120" xr:uid="{00000000-0005-0000-0000-00002C000000}"/>
    <cellStyle name="Heading 9" xfId="121" xr:uid="{00000000-0005-0000-0000-00002D000000}"/>
    <cellStyle name="Heading1" xfId="39" xr:uid="{00000000-0005-0000-0000-00002E000000}"/>
    <cellStyle name="Heading1 (user)" xfId="14" xr:uid="{00000000-0005-0000-0000-00002F000000}"/>
    <cellStyle name="Heading1 10" xfId="122" xr:uid="{00000000-0005-0000-0000-000030000000}"/>
    <cellStyle name="Heading1 11" xfId="123" xr:uid="{00000000-0005-0000-0000-000031000000}"/>
    <cellStyle name="Heading1 12" xfId="124" xr:uid="{00000000-0005-0000-0000-000032000000}"/>
    <cellStyle name="Heading1 13" xfId="125" xr:uid="{00000000-0005-0000-0000-000033000000}"/>
    <cellStyle name="Heading1 2" xfId="40" xr:uid="{00000000-0005-0000-0000-000034000000}"/>
    <cellStyle name="Heading1 2 2" xfId="41" xr:uid="{00000000-0005-0000-0000-000035000000}"/>
    <cellStyle name="Heading1 3" xfId="42" xr:uid="{00000000-0005-0000-0000-000036000000}"/>
    <cellStyle name="Heading1 3 2" xfId="43" xr:uid="{00000000-0005-0000-0000-000037000000}"/>
    <cellStyle name="Heading1 4" xfId="44" xr:uid="{00000000-0005-0000-0000-000038000000}"/>
    <cellStyle name="Heading1 5" xfId="45" xr:uid="{00000000-0005-0000-0000-000039000000}"/>
    <cellStyle name="Heading1 6" xfId="126" xr:uid="{00000000-0005-0000-0000-00003A000000}"/>
    <cellStyle name="Heading1 7" xfId="127" xr:uid="{00000000-0005-0000-0000-00003B000000}"/>
    <cellStyle name="Heading1 8" xfId="128" xr:uid="{00000000-0005-0000-0000-00003C000000}"/>
    <cellStyle name="Heading1 9" xfId="129" xr:uid="{00000000-0005-0000-0000-00003D000000}"/>
    <cellStyle name="Neutral" xfId="15" xr:uid="{00000000-0005-0000-0000-00003E000000}"/>
    <cellStyle name="Neutral 2" xfId="130" xr:uid="{00000000-0005-0000-0000-00003F000000}"/>
    <cellStyle name="Normal 2" xfId="46" xr:uid="{00000000-0005-0000-0000-000040000000}"/>
    <cellStyle name="Normalny" xfId="0" builtinId="0" customBuiltin="1"/>
    <cellStyle name="Normalny 10" xfId="131" xr:uid="{00000000-0005-0000-0000-000042000000}"/>
    <cellStyle name="Normalny 11" xfId="88" xr:uid="{00000000-0005-0000-0000-000043000000}"/>
    <cellStyle name="Normalny 11 2" xfId="196" xr:uid="{F6556B1B-8C2A-4008-92C3-125D711E1B08}"/>
    <cellStyle name="Normalny 12" xfId="132" xr:uid="{00000000-0005-0000-0000-000044000000}"/>
    <cellStyle name="Normalny 12 2" xfId="202" xr:uid="{30035F5D-02D3-4DF3-9FDB-548B885C845B}"/>
    <cellStyle name="Normalny 13" xfId="133" xr:uid="{00000000-0005-0000-0000-000045000000}"/>
    <cellStyle name="Normalny 14" xfId="206" xr:uid="{773B5F18-58D1-4CC7-A660-F9EB777DF0AF}"/>
    <cellStyle name="Normalny 15" xfId="211" xr:uid="{2FF1A572-E20F-43A4-93F1-99B183A1A860}"/>
    <cellStyle name="Normalny 2" xfId="16" xr:uid="{00000000-0005-0000-0000-000046000000}"/>
    <cellStyle name="Normalny 2 2" xfId="47" xr:uid="{00000000-0005-0000-0000-000047000000}"/>
    <cellStyle name="Normalny 2 2 2" xfId="48" xr:uid="{00000000-0005-0000-0000-000048000000}"/>
    <cellStyle name="Normalny 2 2 2 2" xfId="134" xr:uid="{00000000-0005-0000-0000-000049000000}"/>
    <cellStyle name="Normalny 2 3" xfId="49" xr:uid="{00000000-0005-0000-0000-00004A000000}"/>
    <cellStyle name="Normalny 2 4" xfId="50" xr:uid="{00000000-0005-0000-0000-00004B000000}"/>
    <cellStyle name="Normalny 2 5" xfId="51" xr:uid="{00000000-0005-0000-0000-00004C000000}"/>
    <cellStyle name="Normalny 2 5 2" xfId="135" xr:uid="{00000000-0005-0000-0000-00004D000000}"/>
    <cellStyle name="Normalny 2 6" xfId="90" xr:uid="{00000000-0005-0000-0000-00004E000000}"/>
    <cellStyle name="Normalny 2 6 2" xfId="91" xr:uid="{00000000-0005-0000-0000-00004F000000}"/>
    <cellStyle name="Normalny 2 6 2 2" xfId="201" xr:uid="{83DB932D-CE17-40CC-B892-34E51A9E8F8F}"/>
    <cellStyle name="Normalny 2 7" xfId="136" xr:uid="{00000000-0005-0000-0000-000050000000}"/>
    <cellStyle name="Normalny 2 8" xfId="189" xr:uid="{7A2BF85D-A6E1-4366-A7EE-E69C1255BA9E}"/>
    <cellStyle name="Normalny 3" xfId="25" xr:uid="{00000000-0005-0000-0000-000051000000}"/>
    <cellStyle name="Normalny 3 2" xfId="27" xr:uid="{00000000-0005-0000-0000-000052000000}"/>
    <cellStyle name="Normalny 3 3" xfId="52" xr:uid="{00000000-0005-0000-0000-000053000000}"/>
    <cellStyle name="Normalny 4" xfId="53" xr:uid="{00000000-0005-0000-0000-000054000000}"/>
    <cellStyle name="Normalny 4 2" xfId="54" xr:uid="{00000000-0005-0000-0000-000055000000}"/>
    <cellStyle name="Normalny 4 3" xfId="55" xr:uid="{00000000-0005-0000-0000-000056000000}"/>
    <cellStyle name="Normalny 4 4" xfId="137" xr:uid="{00000000-0005-0000-0000-000057000000}"/>
    <cellStyle name="Normalny 5" xfId="56" xr:uid="{00000000-0005-0000-0000-000058000000}"/>
    <cellStyle name="Normalny 5 2" xfId="57" xr:uid="{00000000-0005-0000-0000-000059000000}"/>
    <cellStyle name="Normalny 6" xfId="58" xr:uid="{00000000-0005-0000-0000-00005A000000}"/>
    <cellStyle name="Normalny 6 2" xfId="59" xr:uid="{00000000-0005-0000-0000-00005B000000}"/>
    <cellStyle name="Normalny 7" xfId="28" xr:uid="{00000000-0005-0000-0000-00005C000000}"/>
    <cellStyle name="Normalny 7 2" xfId="60" xr:uid="{00000000-0005-0000-0000-00005D000000}"/>
    <cellStyle name="Normalny 8" xfId="29" xr:uid="{00000000-0005-0000-0000-00005E000000}"/>
    <cellStyle name="Normalny 9" xfId="92" xr:uid="{00000000-0005-0000-0000-00005F000000}"/>
    <cellStyle name="Normalny 9 2" xfId="89" xr:uid="{00000000-0005-0000-0000-000060000000}"/>
    <cellStyle name="Normalny 9 2 2" xfId="138" xr:uid="{00000000-0005-0000-0000-000061000000}"/>
    <cellStyle name="Normalny 9 2 3" xfId="139" xr:uid="{00000000-0005-0000-0000-000062000000}"/>
    <cellStyle name="Normalny 9 2 4" xfId="198" xr:uid="{862F8E52-3258-4B52-B8EF-2F30A56B9FA9}"/>
    <cellStyle name="Normalny 9 2 4 2" xfId="205" xr:uid="{EC1EE731-8E14-44F7-BDFB-DEDA9979D54A}"/>
    <cellStyle name="Normalny 9 3" xfId="140" xr:uid="{00000000-0005-0000-0000-000063000000}"/>
    <cellStyle name="Normalny 9 3 2" xfId="193" xr:uid="{4F02EAD6-1067-49E1-A310-9358093A1DCB}"/>
    <cellStyle name="Normalny_Arkusz1 2" xfId="31" xr:uid="{00000000-0005-0000-0000-000064000000}"/>
    <cellStyle name="Normalny_Arkusz1_Arkusz1" xfId="17" xr:uid="{00000000-0005-0000-0000-000065000000}"/>
    <cellStyle name="Normalny_Arkusz1_Arkusz1 3" xfId="203" xr:uid="{56FFD8C6-45C6-4367-94B3-7EDF009081DE}"/>
    <cellStyle name="Normalny_Arkusz1_Pakiety  od nr 1 do nr 36" xfId="18" xr:uid="{00000000-0005-0000-0000-000067000000}"/>
    <cellStyle name="Normalny_Arkusz1_Pakiety  od nr 1 do nr 36 2" xfId="83" xr:uid="{00000000-0005-0000-0000-000068000000}"/>
    <cellStyle name="Note" xfId="19" xr:uid="{00000000-0005-0000-0000-000069000000}"/>
    <cellStyle name="Note 2" xfId="141" xr:uid="{00000000-0005-0000-0000-00006A000000}"/>
    <cellStyle name="Procentowy" xfId="86" builtinId="5"/>
    <cellStyle name="Procentowy 2" xfId="61" xr:uid="{00000000-0005-0000-0000-00006C000000}"/>
    <cellStyle name="Procentowy 2 2" xfId="142" xr:uid="{00000000-0005-0000-0000-00006D000000}"/>
    <cellStyle name="Procentowy 2 3" xfId="143" xr:uid="{00000000-0005-0000-0000-00006E000000}"/>
    <cellStyle name="Procentowy 2 4" xfId="144" xr:uid="{00000000-0005-0000-0000-00006F000000}"/>
    <cellStyle name="Procentowy 2 5" xfId="190" xr:uid="{98661537-A133-475D-9E0B-986BFBB987E6}"/>
    <cellStyle name="Procentowy 3" xfId="62" xr:uid="{00000000-0005-0000-0000-000070000000}"/>
    <cellStyle name="Procentowy 4" xfId="93" xr:uid="{00000000-0005-0000-0000-000071000000}"/>
    <cellStyle name="Procentowy 4 2" xfId="145" xr:uid="{00000000-0005-0000-0000-000072000000}"/>
    <cellStyle name="Procentowy 4 3" xfId="146" xr:uid="{00000000-0005-0000-0000-000073000000}"/>
    <cellStyle name="Procentowy 4 3 2" xfId="197" xr:uid="{9A5372DD-390C-4624-A763-AA1597928C33}"/>
    <cellStyle name="Procentowy 5" xfId="147" xr:uid="{00000000-0005-0000-0000-000074000000}"/>
    <cellStyle name="Procentowy 6" xfId="148" xr:uid="{00000000-0005-0000-0000-000075000000}"/>
    <cellStyle name="Procentowy 7" xfId="149" xr:uid="{00000000-0005-0000-0000-000076000000}"/>
    <cellStyle name="Procentowy 7 2" xfId="194" xr:uid="{F69F8F29-53DF-47DD-8992-56A30BD42B3A}"/>
    <cellStyle name="Procentowy 8" xfId="150" xr:uid="{00000000-0005-0000-0000-000077000000}"/>
    <cellStyle name="Procentowy 9" xfId="151" xr:uid="{00000000-0005-0000-0000-000078000000}"/>
    <cellStyle name="Result" xfId="63" xr:uid="{00000000-0005-0000-0000-000079000000}"/>
    <cellStyle name="Result (user)" xfId="20" xr:uid="{00000000-0005-0000-0000-00007A000000}"/>
    <cellStyle name="Result 10" xfId="152" xr:uid="{00000000-0005-0000-0000-00007B000000}"/>
    <cellStyle name="Result 11" xfId="153" xr:uid="{00000000-0005-0000-0000-00007C000000}"/>
    <cellStyle name="Result 12" xfId="154" xr:uid="{00000000-0005-0000-0000-00007D000000}"/>
    <cellStyle name="Result 13" xfId="155" xr:uid="{00000000-0005-0000-0000-00007E000000}"/>
    <cellStyle name="Result 2" xfId="64" xr:uid="{00000000-0005-0000-0000-00007F000000}"/>
    <cellStyle name="Result 2 2" xfId="65" xr:uid="{00000000-0005-0000-0000-000080000000}"/>
    <cellStyle name="Result 3" xfId="66" xr:uid="{00000000-0005-0000-0000-000081000000}"/>
    <cellStyle name="Result 3 2" xfId="67" xr:uid="{00000000-0005-0000-0000-000082000000}"/>
    <cellStyle name="Result 4" xfId="68" xr:uid="{00000000-0005-0000-0000-000083000000}"/>
    <cellStyle name="Result 5" xfId="69" xr:uid="{00000000-0005-0000-0000-000084000000}"/>
    <cellStyle name="Result 6" xfId="156" xr:uid="{00000000-0005-0000-0000-000085000000}"/>
    <cellStyle name="Result 7" xfId="157" xr:uid="{00000000-0005-0000-0000-000086000000}"/>
    <cellStyle name="Result 8" xfId="158" xr:uid="{00000000-0005-0000-0000-000087000000}"/>
    <cellStyle name="Result 9" xfId="159" xr:uid="{00000000-0005-0000-0000-000088000000}"/>
    <cellStyle name="Result2" xfId="70" xr:uid="{00000000-0005-0000-0000-000089000000}"/>
    <cellStyle name="Result2 (user)" xfId="21" xr:uid="{00000000-0005-0000-0000-00008A000000}"/>
    <cellStyle name="Result2 10" xfId="160" xr:uid="{00000000-0005-0000-0000-00008B000000}"/>
    <cellStyle name="Result2 11" xfId="161" xr:uid="{00000000-0005-0000-0000-00008C000000}"/>
    <cellStyle name="Result2 12" xfId="162" xr:uid="{00000000-0005-0000-0000-00008D000000}"/>
    <cellStyle name="Result2 13" xfId="163" xr:uid="{00000000-0005-0000-0000-00008E000000}"/>
    <cellStyle name="Result2 2" xfId="71" xr:uid="{00000000-0005-0000-0000-00008F000000}"/>
    <cellStyle name="Result2 2 2" xfId="72" xr:uid="{00000000-0005-0000-0000-000090000000}"/>
    <cellStyle name="Result2 3" xfId="73" xr:uid="{00000000-0005-0000-0000-000091000000}"/>
    <cellStyle name="Result2 3 2" xfId="74" xr:uid="{00000000-0005-0000-0000-000092000000}"/>
    <cellStyle name="Result2 4" xfId="75" xr:uid="{00000000-0005-0000-0000-000093000000}"/>
    <cellStyle name="Result2 5" xfId="76" xr:uid="{00000000-0005-0000-0000-000094000000}"/>
    <cellStyle name="Result2 6" xfId="164" xr:uid="{00000000-0005-0000-0000-000095000000}"/>
    <cellStyle name="Result2 7" xfId="165" xr:uid="{00000000-0005-0000-0000-000096000000}"/>
    <cellStyle name="Result2 8" xfId="166" xr:uid="{00000000-0005-0000-0000-000097000000}"/>
    <cellStyle name="Result2 9" xfId="167" xr:uid="{00000000-0005-0000-0000-000098000000}"/>
    <cellStyle name="Status" xfId="22" xr:uid="{00000000-0005-0000-0000-000099000000}"/>
    <cellStyle name="Status 2" xfId="168" xr:uid="{00000000-0005-0000-0000-00009A000000}"/>
    <cellStyle name="Tekst objaśnienia" xfId="87" builtinId="53"/>
    <cellStyle name="Tekst objaśnienia 2" xfId="77" xr:uid="{00000000-0005-0000-0000-00009C000000}"/>
    <cellStyle name="Tekst objaśnienia 2 2" xfId="78" xr:uid="{00000000-0005-0000-0000-00009D000000}"/>
    <cellStyle name="Tekst objaśnienia 2 3" xfId="169" xr:uid="{00000000-0005-0000-0000-00009E000000}"/>
    <cellStyle name="Tekst objaśnienia 2 4" xfId="170" xr:uid="{00000000-0005-0000-0000-00009F000000}"/>
    <cellStyle name="Tekst objaśnienia 2 5" xfId="171" xr:uid="{00000000-0005-0000-0000-0000A0000000}"/>
    <cellStyle name="Tekst objaśnienia 2 6" xfId="191" xr:uid="{8C1C4023-5FD5-4B09-A411-C0B909D2DD50}"/>
    <cellStyle name="Tekst objaśnienia 3" xfId="79" xr:uid="{00000000-0005-0000-0000-0000A1000000}"/>
    <cellStyle name="Tekst objaśnienia 4" xfId="172" xr:uid="{00000000-0005-0000-0000-0000A2000000}"/>
    <cellStyle name="Tekst objaśnienia 4 2" xfId="173" xr:uid="{00000000-0005-0000-0000-0000A3000000}"/>
    <cellStyle name="Tekst objaśnienia 4 3" xfId="174" xr:uid="{00000000-0005-0000-0000-0000A4000000}"/>
    <cellStyle name="Tekst objaśnienia 4 4" xfId="210" xr:uid="{2C779FCB-6A2F-47A4-B6DA-D2D4061F7EB8}"/>
    <cellStyle name="Tekst objaśnienia 5" xfId="95" xr:uid="{00000000-0005-0000-0000-0000A5000000}"/>
    <cellStyle name="Tekst objaśnienia 6" xfId="175" xr:uid="{00000000-0005-0000-0000-0000A6000000}"/>
    <cellStyle name="Text" xfId="23" xr:uid="{00000000-0005-0000-0000-0000A7000000}"/>
    <cellStyle name="Text 2" xfId="176" xr:uid="{00000000-0005-0000-0000-0000A8000000}"/>
    <cellStyle name="Walutowy" xfId="85" builtinId="4"/>
    <cellStyle name="Walutowy 2" xfId="30" xr:uid="{00000000-0005-0000-0000-0000AA000000}"/>
    <cellStyle name="Walutowy 2 2" xfId="80" xr:uid="{00000000-0005-0000-0000-0000AB000000}"/>
    <cellStyle name="Walutowy 2 3" xfId="84" xr:uid="{00000000-0005-0000-0000-0000AC000000}"/>
    <cellStyle name="Walutowy 2 3 2" xfId="177" xr:uid="{00000000-0005-0000-0000-0000AD000000}"/>
    <cellStyle name="Walutowy 2 4" xfId="178" xr:uid="{00000000-0005-0000-0000-0000AE000000}"/>
    <cellStyle name="Walutowy 2 5" xfId="179" xr:uid="{00000000-0005-0000-0000-0000AF000000}"/>
    <cellStyle name="Walutowy 2 6" xfId="180" xr:uid="{00000000-0005-0000-0000-0000B0000000}"/>
    <cellStyle name="Walutowy 3" xfId="26" xr:uid="{00000000-0005-0000-0000-0000B1000000}"/>
    <cellStyle name="Walutowy 3 2" xfId="81" xr:uid="{00000000-0005-0000-0000-0000B2000000}"/>
    <cellStyle name="Walutowy 3 3" xfId="192" xr:uid="{EC8C7A0A-C583-47B5-B31D-71445353C4BF}"/>
    <cellStyle name="Walutowy 4" xfId="82" xr:uid="{00000000-0005-0000-0000-0000B3000000}"/>
    <cellStyle name="Walutowy 5" xfId="181" xr:uid="{00000000-0005-0000-0000-0000B4000000}"/>
    <cellStyle name="Walutowy 5 2" xfId="182" xr:uid="{00000000-0005-0000-0000-0000B5000000}"/>
    <cellStyle name="Walutowy 5 2 2" xfId="183" xr:uid="{00000000-0005-0000-0000-0000B6000000}"/>
    <cellStyle name="Walutowy 5 3" xfId="184" xr:uid="{00000000-0005-0000-0000-0000B7000000}"/>
    <cellStyle name="Walutowy 5 4" xfId="209" xr:uid="{BABD7ED5-058F-43A1-9F3A-8A6003BFB296}"/>
    <cellStyle name="Walutowy 6" xfId="185" xr:uid="{00000000-0005-0000-0000-0000B8000000}"/>
    <cellStyle name="Walutowy 6 2" xfId="186" xr:uid="{00000000-0005-0000-0000-0000B9000000}"/>
    <cellStyle name="Walutowy 7" xfId="94" xr:uid="{00000000-0005-0000-0000-0000BA000000}"/>
    <cellStyle name="Walutowy 7 2" xfId="204" xr:uid="{84CF1CA8-BE2C-4A02-8AF3-8A921AE4D1F2}"/>
    <cellStyle name="Walutowy 8" xfId="187" xr:uid="{00000000-0005-0000-0000-0000BB000000}"/>
    <cellStyle name="Walutowy 9" xfId="199" xr:uid="{99A7507D-2625-436B-A3AD-191D0F7C1FC5}"/>
    <cellStyle name="Warning" xfId="24" xr:uid="{00000000-0005-0000-0000-0000BC000000}"/>
    <cellStyle name="Warning 2" xfId="188" xr:uid="{00000000-0005-0000-0000-0000BD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3DE74-B17E-4AE4-9AC6-3BCBEE4F5763}">
  <sheetPr>
    <pageSetUpPr fitToPage="1"/>
  </sheetPr>
  <dimension ref="A1:U32"/>
  <sheetViews>
    <sheetView tabSelected="1" zoomScale="80" zoomScaleNormal="80" zoomScaleSheetLayoutView="70" workbookViewId="0">
      <selection activeCell="F16" sqref="F16"/>
    </sheetView>
  </sheetViews>
  <sheetFormatPr defaultColWidth="9.28515625" defaultRowHeight="12.75"/>
  <cols>
    <col min="1" max="1" width="5.140625" style="69" customWidth="1"/>
    <col min="2" max="2" width="80.7109375" style="832" customWidth="1"/>
    <col min="3" max="3" width="18.85546875" style="71" customWidth="1"/>
    <col min="4" max="4" width="20.140625" style="71" customWidth="1"/>
    <col min="5" max="5" width="12.7109375" style="71" customWidth="1"/>
    <col min="6" max="8" width="16.28515625" style="70" customWidth="1"/>
    <col min="9" max="9" width="20" style="70" customWidth="1"/>
    <col min="10" max="10" width="14.5703125" style="69" bestFit="1" customWidth="1"/>
    <col min="11" max="11" width="24.140625" style="69" customWidth="1"/>
    <col min="12" max="12" width="27.7109375" style="69" customWidth="1"/>
    <col min="13" max="255" width="9.28515625" style="69"/>
    <col min="256" max="256" width="5.140625" style="69" customWidth="1"/>
    <col min="257" max="257" width="47" style="69" customWidth="1"/>
    <col min="258" max="258" width="31.140625" style="69" customWidth="1"/>
    <col min="259" max="259" width="17" style="69" customWidth="1"/>
    <col min="260" max="260" width="20.140625" style="69" customWidth="1"/>
    <col min="261" max="261" width="12.7109375" style="69" customWidth="1"/>
    <col min="262" max="262" width="16.28515625" style="69" customWidth="1"/>
    <col min="263" max="263" width="20" style="69" customWidth="1"/>
    <col min="264" max="264" width="10.7109375" style="69" customWidth="1"/>
    <col min="265" max="265" width="24.140625" style="69" customWidth="1"/>
    <col min="266" max="266" width="27.7109375" style="69" customWidth="1"/>
    <col min="267" max="267" width="19.28515625" style="69" customWidth="1"/>
    <col min="268" max="268" width="20.28515625" style="69" customWidth="1"/>
    <col min="269" max="511" width="9.28515625" style="69"/>
    <col min="512" max="512" width="5.140625" style="69" customWidth="1"/>
    <col min="513" max="513" width="47" style="69" customWidth="1"/>
    <col min="514" max="514" width="31.140625" style="69" customWidth="1"/>
    <col min="515" max="515" width="17" style="69" customWidth="1"/>
    <col min="516" max="516" width="20.140625" style="69" customWidth="1"/>
    <col min="517" max="517" width="12.7109375" style="69" customWidth="1"/>
    <col min="518" max="518" width="16.28515625" style="69" customWidth="1"/>
    <col min="519" max="519" width="20" style="69" customWidth="1"/>
    <col min="520" max="520" width="10.7109375" style="69" customWidth="1"/>
    <col min="521" max="521" width="24.140625" style="69" customWidth="1"/>
    <col min="522" max="522" width="27.7109375" style="69" customWidth="1"/>
    <col min="523" max="523" width="19.28515625" style="69" customWidth="1"/>
    <col min="524" max="524" width="20.28515625" style="69" customWidth="1"/>
    <col min="525" max="767" width="9.28515625" style="69"/>
    <col min="768" max="768" width="5.140625" style="69" customWidth="1"/>
    <col min="769" max="769" width="47" style="69" customWidth="1"/>
    <col min="770" max="770" width="31.140625" style="69" customWidth="1"/>
    <col min="771" max="771" width="17" style="69" customWidth="1"/>
    <col min="772" max="772" width="20.140625" style="69" customWidth="1"/>
    <col min="773" max="773" width="12.7109375" style="69" customWidth="1"/>
    <col min="774" max="774" width="16.28515625" style="69" customWidth="1"/>
    <col min="775" max="775" width="20" style="69" customWidth="1"/>
    <col min="776" max="776" width="10.7109375" style="69" customWidth="1"/>
    <col min="777" max="777" width="24.140625" style="69" customWidth="1"/>
    <col min="778" max="778" width="27.7109375" style="69" customWidth="1"/>
    <col min="779" max="779" width="19.28515625" style="69" customWidth="1"/>
    <col min="780" max="780" width="20.28515625" style="69" customWidth="1"/>
    <col min="781" max="1023" width="9.28515625" style="69"/>
    <col min="1024" max="1024" width="5.140625" style="69" customWidth="1"/>
    <col min="1025" max="1025" width="47" style="69" customWidth="1"/>
    <col min="1026" max="1026" width="31.140625" style="69" customWidth="1"/>
    <col min="1027" max="1027" width="17" style="69" customWidth="1"/>
    <col min="1028" max="1028" width="20.140625" style="69" customWidth="1"/>
    <col min="1029" max="1029" width="12.7109375" style="69" customWidth="1"/>
    <col min="1030" max="1030" width="16.28515625" style="69" customWidth="1"/>
    <col min="1031" max="1031" width="20" style="69" customWidth="1"/>
    <col min="1032" max="1032" width="10.7109375" style="69" customWidth="1"/>
    <col min="1033" max="1033" width="24.140625" style="69" customWidth="1"/>
    <col min="1034" max="1034" width="27.7109375" style="69" customWidth="1"/>
    <col min="1035" max="1035" width="19.28515625" style="69" customWidth="1"/>
    <col min="1036" max="1036" width="20.28515625" style="69" customWidth="1"/>
    <col min="1037" max="1279" width="9.28515625" style="69"/>
    <col min="1280" max="1280" width="5.140625" style="69" customWidth="1"/>
    <col min="1281" max="1281" width="47" style="69" customWidth="1"/>
    <col min="1282" max="1282" width="31.140625" style="69" customWidth="1"/>
    <col min="1283" max="1283" width="17" style="69" customWidth="1"/>
    <col min="1284" max="1284" width="20.140625" style="69" customWidth="1"/>
    <col min="1285" max="1285" width="12.7109375" style="69" customWidth="1"/>
    <col min="1286" max="1286" width="16.28515625" style="69" customWidth="1"/>
    <col min="1287" max="1287" width="20" style="69" customWidth="1"/>
    <col min="1288" max="1288" width="10.7109375" style="69" customWidth="1"/>
    <col min="1289" max="1289" width="24.140625" style="69" customWidth="1"/>
    <col min="1290" max="1290" width="27.7109375" style="69" customWidth="1"/>
    <col min="1291" max="1291" width="19.28515625" style="69" customWidth="1"/>
    <col min="1292" max="1292" width="20.28515625" style="69" customWidth="1"/>
    <col min="1293" max="1535" width="9.28515625" style="69"/>
    <col min="1536" max="1536" width="5.140625" style="69" customWidth="1"/>
    <col min="1537" max="1537" width="47" style="69" customWidth="1"/>
    <col min="1538" max="1538" width="31.140625" style="69" customWidth="1"/>
    <col min="1539" max="1539" width="17" style="69" customWidth="1"/>
    <col min="1540" max="1540" width="20.140625" style="69" customWidth="1"/>
    <col min="1541" max="1541" width="12.7109375" style="69" customWidth="1"/>
    <col min="1542" max="1542" width="16.28515625" style="69" customWidth="1"/>
    <col min="1543" max="1543" width="20" style="69" customWidth="1"/>
    <col min="1544" max="1544" width="10.7109375" style="69" customWidth="1"/>
    <col min="1545" max="1545" width="24.140625" style="69" customWidth="1"/>
    <col min="1546" max="1546" width="27.7109375" style="69" customWidth="1"/>
    <col min="1547" max="1547" width="19.28515625" style="69" customWidth="1"/>
    <col min="1548" max="1548" width="20.28515625" style="69" customWidth="1"/>
    <col min="1549" max="1791" width="9.28515625" style="69"/>
    <col min="1792" max="1792" width="5.140625" style="69" customWidth="1"/>
    <col min="1793" max="1793" width="47" style="69" customWidth="1"/>
    <col min="1794" max="1794" width="31.140625" style="69" customWidth="1"/>
    <col min="1795" max="1795" width="17" style="69" customWidth="1"/>
    <col min="1796" max="1796" width="20.140625" style="69" customWidth="1"/>
    <col min="1797" max="1797" width="12.7109375" style="69" customWidth="1"/>
    <col min="1798" max="1798" width="16.28515625" style="69" customWidth="1"/>
    <col min="1799" max="1799" width="20" style="69" customWidth="1"/>
    <col min="1800" max="1800" width="10.7109375" style="69" customWidth="1"/>
    <col min="1801" max="1801" width="24.140625" style="69" customWidth="1"/>
    <col min="1802" max="1802" width="27.7109375" style="69" customWidth="1"/>
    <col min="1803" max="1803" width="19.28515625" style="69" customWidth="1"/>
    <col min="1804" max="1804" width="20.28515625" style="69" customWidth="1"/>
    <col min="1805" max="2047" width="9.28515625" style="69"/>
    <col min="2048" max="2048" width="5.140625" style="69" customWidth="1"/>
    <col min="2049" max="2049" width="47" style="69" customWidth="1"/>
    <col min="2050" max="2050" width="31.140625" style="69" customWidth="1"/>
    <col min="2051" max="2051" width="17" style="69" customWidth="1"/>
    <col min="2052" max="2052" width="20.140625" style="69" customWidth="1"/>
    <col min="2053" max="2053" width="12.7109375" style="69" customWidth="1"/>
    <col min="2054" max="2054" width="16.28515625" style="69" customWidth="1"/>
    <col min="2055" max="2055" width="20" style="69" customWidth="1"/>
    <col min="2056" max="2056" width="10.7109375" style="69" customWidth="1"/>
    <col min="2057" max="2057" width="24.140625" style="69" customWidth="1"/>
    <col min="2058" max="2058" width="27.7109375" style="69" customWidth="1"/>
    <col min="2059" max="2059" width="19.28515625" style="69" customWidth="1"/>
    <col min="2060" max="2060" width="20.28515625" style="69" customWidth="1"/>
    <col min="2061" max="2303" width="9.28515625" style="69"/>
    <col min="2304" max="2304" width="5.140625" style="69" customWidth="1"/>
    <col min="2305" max="2305" width="47" style="69" customWidth="1"/>
    <col min="2306" max="2306" width="31.140625" style="69" customWidth="1"/>
    <col min="2307" max="2307" width="17" style="69" customWidth="1"/>
    <col min="2308" max="2308" width="20.140625" style="69" customWidth="1"/>
    <col min="2309" max="2309" width="12.7109375" style="69" customWidth="1"/>
    <col min="2310" max="2310" width="16.28515625" style="69" customWidth="1"/>
    <col min="2311" max="2311" width="20" style="69" customWidth="1"/>
    <col min="2312" max="2312" width="10.7109375" style="69" customWidth="1"/>
    <col min="2313" max="2313" width="24.140625" style="69" customWidth="1"/>
    <col min="2314" max="2314" width="27.7109375" style="69" customWidth="1"/>
    <col min="2315" max="2315" width="19.28515625" style="69" customWidth="1"/>
    <col min="2316" max="2316" width="20.28515625" style="69" customWidth="1"/>
    <col min="2317" max="2559" width="9.28515625" style="69"/>
    <col min="2560" max="2560" width="5.140625" style="69" customWidth="1"/>
    <col min="2561" max="2561" width="47" style="69" customWidth="1"/>
    <col min="2562" max="2562" width="31.140625" style="69" customWidth="1"/>
    <col min="2563" max="2563" width="17" style="69" customWidth="1"/>
    <col min="2564" max="2564" width="20.140625" style="69" customWidth="1"/>
    <col min="2565" max="2565" width="12.7109375" style="69" customWidth="1"/>
    <col min="2566" max="2566" width="16.28515625" style="69" customWidth="1"/>
    <col min="2567" max="2567" width="20" style="69" customWidth="1"/>
    <col min="2568" max="2568" width="10.7109375" style="69" customWidth="1"/>
    <col min="2569" max="2569" width="24.140625" style="69" customWidth="1"/>
    <col min="2570" max="2570" width="27.7109375" style="69" customWidth="1"/>
    <col min="2571" max="2571" width="19.28515625" style="69" customWidth="1"/>
    <col min="2572" max="2572" width="20.28515625" style="69" customWidth="1"/>
    <col min="2573" max="2815" width="9.28515625" style="69"/>
    <col min="2816" max="2816" width="5.140625" style="69" customWidth="1"/>
    <col min="2817" max="2817" width="47" style="69" customWidth="1"/>
    <col min="2818" max="2818" width="31.140625" style="69" customWidth="1"/>
    <col min="2819" max="2819" width="17" style="69" customWidth="1"/>
    <col min="2820" max="2820" width="20.140625" style="69" customWidth="1"/>
    <col min="2821" max="2821" width="12.7109375" style="69" customWidth="1"/>
    <col min="2822" max="2822" width="16.28515625" style="69" customWidth="1"/>
    <col min="2823" max="2823" width="20" style="69" customWidth="1"/>
    <col min="2824" max="2824" width="10.7109375" style="69" customWidth="1"/>
    <col min="2825" max="2825" width="24.140625" style="69" customWidth="1"/>
    <col min="2826" max="2826" width="27.7109375" style="69" customWidth="1"/>
    <col min="2827" max="2827" width="19.28515625" style="69" customWidth="1"/>
    <col min="2828" max="2828" width="20.28515625" style="69" customWidth="1"/>
    <col min="2829" max="3071" width="9.28515625" style="69"/>
    <col min="3072" max="3072" width="5.140625" style="69" customWidth="1"/>
    <col min="3073" max="3073" width="47" style="69" customWidth="1"/>
    <col min="3074" max="3074" width="31.140625" style="69" customWidth="1"/>
    <col min="3075" max="3075" width="17" style="69" customWidth="1"/>
    <col min="3076" max="3076" width="20.140625" style="69" customWidth="1"/>
    <col min="3077" max="3077" width="12.7109375" style="69" customWidth="1"/>
    <col min="3078" max="3078" width="16.28515625" style="69" customWidth="1"/>
    <col min="3079" max="3079" width="20" style="69" customWidth="1"/>
    <col min="3080" max="3080" width="10.7109375" style="69" customWidth="1"/>
    <col min="3081" max="3081" width="24.140625" style="69" customWidth="1"/>
    <col min="3082" max="3082" width="27.7109375" style="69" customWidth="1"/>
    <col min="3083" max="3083" width="19.28515625" style="69" customWidth="1"/>
    <col min="3084" max="3084" width="20.28515625" style="69" customWidth="1"/>
    <col min="3085" max="3327" width="9.28515625" style="69"/>
    <col min="3328" max="3328" width="5.140625" style="69" customWidth="1"/>
    <col min="3329" max="3329" width="47" style="69" customWidth="1"/>
    <col min="3330" max="3330" width="31.140625" style="69" customWidth="1"/>
    <col min="3331" max="3331" width="17" style="69" customWidth="1"/>
    <col min="3332" max="3332" width="20.140625" style="69" customWidth="1"/>
    <col min="3333" max="3333" width="12.7109375" style="69" customWidth="1"/>
    <col min="3334" max="3334" width="16.28515625" style="69" customWidth="1"/>
    <col min="3335" max="3335" width="20" style="69" customWidth="1"/>
    <col min="3336" max="3336" width="10.7109375" style="69" customWidth="1"/>
    <col min="3337" max="3337" width="24.140625" style="69" customWidth="1"/>
    <col min="3338" max="3338" width="27.7109375" style="69" customWidth="1"/>
    <col min="3339" max="3339" width="19.28515625" style="69" customWidth="1"/>
    <col min="3340" max="3340" width="20.28515625" style="69" customWidth="1"/>
    <col min="3341" max="3583" width="9.28515625" style="69"/>
    <col min="3584" max="3584" width="5.140625" style="69" customWidth="1"/>
    <col min="3585" max="3585" width="47" style="69" customWidth="1"/>
    <col min="3586" max="3586" width="31.140625" style="69" customWidth="1"/>
    <col min="3587" max="3587" width="17" style="69" customWidth="1"/>
    <col min="3588" max="3588" width="20.140625" style="69" customWidth="1"/>
    <col min="3589" max="3589" width="12.7109375" style="69" customWidth="1"/>
    <col min="3590" max="3590" width="16.28515625" style="69" customWidth="1"/>
    <col min="3591" max="3591" width="20" style="69" customWidth="1"/>
    <col min="3592" max="3592" width="10.7109375" style="69" customWidth="1"/>
    <col min="3593" max="3593" width="24.140625" style="69" customWidth="1"/>
    <col min="3594" max="3594" width="27.7109375" style="69" customWidth="1"/>
    <col min="3595" max="3595" width="19.28515625" style="69" customWidth="1"/>
    <col min="3596" max="3596" width="20.28515625" style="69" customWidth="1"/>
    <col min="3597" max="3839" width="9.28515625" style="69"/>
    <col min="3840" max="3840" width="5.140625" style="69" customWidth="1"/>
    <col min="3841" max="3841" width="47" style="69" customWidth="1"/>
    <col min="3842" max="3842" width="31.140625" style="69" customWidth="1"/>
    <col min="3843" max="3843" width="17" style="69" customWidth="1"/>
    <col min="3844" max="3844" width="20.140625" style="69" customWidth="1"/>
    <col min="3845" max="3845" width="12.7109375" style="69" customWidth="1"/>
    <col min="3846" max="3846" width="16.28515625" style="69" customWidth="1"/>
    <col min="3847" max="3847" width="20" style="69" customWidth="1"/>
    <col min="3848" max="3848" width="10.7109375" style="69" customWidth="1"/>
    <col min="3849" max="3849" width="24.140625" style="69" customWidth="1"/>
    <col min="3850" max="3850" width="27.7109375" style="69" customWidth="1"/>
    <col min="3851" max="3851" width="19.28515625" style="69" customWidth="1"/>
    <col min="3852" max="3852" width="20.28515625" style="69" customWidth="1"/>
    <col min="3853" max="4095" width="9.28515625" style="69"/>
    <col min="4096" max="4096" width="5.140625" style="69" customWidth="1"/>
    <col min="4097" max="4097" width="47" style="69" customWidth="1"/>
    <col min="4098" max="4098" width="31.140625" style="69" customWidth="1"/>
    <col min="4099" max="4099" width="17" style="69" customWidth="1"/>
    <col min="4100" max="4100" width="20.140625" style="69" customWidth="1"/>
    <col min="4101" max="4101" width="12.7109375" style="69" customWidth="1"/>
    <col min="4102" max="4102" width="16.28515625" style="69" customWidth="1"/>
    <col min="4103" max="4103" width="20" style="69" customWidth="1"/>
    <col min="4104" max="4104" width="10.7109375" style="69" customWidth="1"/>
    <col min="4105" max="4105" width="24.140625" style="69" customWidth="1"/>
    <col min="4106" max="4106" width="27.7109375" style="69" customWidth="1"/>
    <col min="4107" max="4107" width="19.28515625" style="69" customWidth="1"/>
    <col min="4108" max="4108" width="20.28515625" style="69" customWidth="1"/>
    <col min="4109" max="4351" width="9.28515625" style="69"/>
    <col min="4352" max="4352" width="5.140625" style="69" customWidth="1"/>
    <col min="4353" max="4353" width="47" style="69" customWidth="1"/>
    <col min="4354" max="4354" width="31.140625" style="69" customWidth="1"/>
    <col min="4355" max="4355" width="17" style="69" customWidth="1"/>
    <col min="4356" max="4356" width="20.140625" style="69" customWidth="1"/>
    <col min="4357" max="4357" width="12.7109375" style="69" customWidth="1"/>
    <col min="4358" max="4358" width="16.28515625" style="69" customWidth="1"/>
    <col min="4359" max="4359" width="20" style="69" customWidth="1"/>
    <col min="4360" max="4360" width="10.7109375" style="69" customWidth="1"/>
    <col min="4361" max="4361" width="24.140625" style="69" customWidth="1"/>
    <col min="4362" max="4362" width="27.7109375" style="69" customWidth="1"/>
    <col min="4363" max="4363" width="19.28515625" style="69" customWidth="1"/>
    <col min="4364" max="4364" width="20.28515625" style="69" customWidth="1"/>
    <col min="4365" max="4607" width="9.28515625" style="69"/>
    <col min="4608" max="4608" width="5.140625" style="69" customWidth="1"/>
    <col min="4609" max="4609" width="47" style="69" customWidth="1"/>
    <col min="4610" max="4610" width="31.140625" style="69" customWidth="1"/>
    <col min="4611" max="4611" width="17" style="69" customWidth="1"/>
    <col min="4612" max="4612" width="20.140625" style="69" customWidth="1"/>
    <col min="4613" max="4613" width="12.7109375" style="69" customWidth="1"/>
    <col min="4614" max="4614" width="16.28515625" style="69" customWidth="1"/>
    <col min="4615" max="4615" width="20" style="69" customWidth="1"/>
    <col min="4616" max="4616" width="10.7109375" style="69" customWidth="1"/>
    <col min="4617" max="4617" width="24.140625" style="69" customWidth="1"/>
    <col min="4618" max="4618" width="27.7109375" style="69" customWidth="1"/>
    <col min="4619" max="4619" width="19.28515625" style="69" customWidth="1"/>
    <col min="4620" max="4620" width="20.28515625" style="69" customWidth="1"/>
    <col min="4621" max="4863" width="9.28515625" style="69"/>
    <col min="4864" max="4864" width="5.140625" style="69" customWidth="1"/>
    <col min="4865" max="4865" width="47" style="69" customWidth="1"/>
    <col min="4866" max="4866" width="31.140625" style="69" customWidth="1"/>
    <col min="4867" max="4867" width="17" style="69" customWidth="1"/>
    <col min="4868" max="4868" width="20.140625" style="69" customWidth="1"/>
    <col min="4869" max="4869" width="12.7109375" style="69" customWidth="1"/>
    <col min="4870" max="4870" width="16.28515625" style="69" customWidth="1"/>
    <col min="4871" max="4871" width="20" style="69" customWidth="1"/>
    <col min="4872" max="4872" width="10.7109375" style="69" customWidth="1"/>
    <col min="4873" max="4873" width="24.140625" style="69" customWidth="1"/>
    <col min="4874" max="4874" width="27.7109375" style="69" customWidth="1"/>
    <col min="4875" max="4875" width="19.28515625" style="69" customWidth="1"/>
    <col min="4876" max="4876" width="20.28515625" style="69" customWidth="1"/>
    <col min="4877" max="5119" width="9.28515625" style="69"/>
    <col min="5120" max="5120" width="5.140625" style="69" customWidth="1"/>
    <col min="5121" max="5121" width="47" style="69" customWidth="1"/>
    <col min="5122" max="5122" width="31.140625" style="69" customWidth="1"/>
    <col min="5123" max="5123" width="17" style="69" customWidth="1"/>
    <col min="5124" max="5124" width="20.140625" style="69" customWidth="1"/>
    <col min="5125" max="5125" width="12.7109375" style="69" customWidth="1"/>
    <col min="5126" max="5126" width="16.28515625" style="69" customWidth="1"/>
    <col min="5127" max="5127" width="20" style="69" customWidth="1"/>
    <col min="5128" max="5128" width="10.7109375" style="69" customWidth="1"/>
    <col min="5129" max="5129" width="24.140625" style="69" customWidth="1"/>
    <col min="5130" max="5130" width="27.7109375" style="69" customWidth="1"/>
    <col min="5131" max="5131" width="19.28515625" style="69" customWidth="1"/>
    <col min="5132" max="5132" width="20.28515625" style="69" customWidth="1"/>
    <col min="5133" max="5375" width="9.28515625" style="69"/>
    <col min="5376" max="5376" width="5.140625" style="69" customWidth="1"/>
    <col min="5377" max="5377" width="47" style="69" customWidth="1"/>
    <col min="5378" max="5378" width="31.140625" style="69" customWidth="1"/>
    <col min="5379" max="5379" width="17" style="69" customWidth="1"/>
    <col min="5380" max="5380" width="20.140625" style="69" customWidth="1"/>
    <col min="5381" max="5381" width="12.7109375" style="69" customWidth="1"/>
    <col min="5382" max="5382" width="16.28515625" style="69" customWidth="1"/>
    <col min="5383" max="5383" width="20" style="69" customWidth="1"/>
    <col min="5384" max="5384" width="10.7109375" style="69" customWidth="1"/>
    <col min="5385" max="5385" width="24.140625" style="69" customWidth="1"/>
    <col min="5386" max="5386" width="27.7109375" style="69" customWidth="1"/>
    <col min="5387" max="5387" width="19.28515625" style="69" customWidth="1"/>
    <col min="5388" max="5388" width="20.28515625" style="69" customWidth="1"/>
    <col min="5389" max="5631" width="9.28515625" style="69"/>
    <col min="5632" max="5632" width="5.140625" style="69" customWidth="1"/>
    <col min="5633" max="5633" width="47" style="69" customWidth="1"/>
    <col min="5634" max="5634" width="31.140625" style="69" customWidth="1"/>
    <col min="5635" max="5635" width="17" style="69" customWidth="1"/>
    <col min="5636" max="5636" width="20.140625" style="69" customWidth="1"/>
    <col min="5637" max="5637" width="12.7109375" style="69" customWidth="1"/>
    <col min="5638" max="5638" width="16.28515625" style="69" customWidth="1"/>
    <col min="5639" max="5639" width="20" style="69" customWidth="1"/>
    <col min="5640" max="5640" width="10.7109375" style="69" customWidth="1"/>
    <col min="5641" max="5641" width="24.140625" style="69" customWidth="1"/>
    <col min="5642" max="5642" width="27.7109375" style="69" customWidth="1"/>
    <col min="5643" max="5643" width="19.28515625" style="69" customWidth="1"/>
    <col min="5644" max="5644" width="20.28515625" style="69" customWidth="1"/>
    <col min="5645" max="5887" width="9.28515625" style="69"/>
    <col min="5888" max="5888" width="5.140625" style="69" customWidth="1"/>
    <col min="5889" max="5889" width="47" style="69" customWidth="1"/>
    <col min="5890" max="5890" width="31.140625" style="69" customWidth="1"/>
    <col min="5891" max="5891" width="17" style="69" customWidth="1"/>
    <col min="5892" max="5892" width="20.140625" style="69" customWidth="1"/>
    <col min="5893" max="5893" width="12.7109375" style="69" customWidth="1"/>
    <col min="5894" max="5894" width="16.28515625" style="69" customWidth="1"/>
    <col min="5895" max="5895" width="20" style="69" customWidth="1"/>
    <col min="5896" max="5896" width="10.7109375" style="69" customWidth="1"/>
    <col min="5897" max="5897" width="24.140625" style="69" customWidth="1"/>
    <col min="5898" max="5898" width="27.7109375" style="69" customWidth="1"/>
    <col min="5899" max="5899" width="19.28515625" style="69" customWidth="1"/>
    <col min="5900" max="5900" width="20.28515625" style="69" customWidth="1"/>
    <col min="5901" max="6143" width="9.28515625" style="69"/>
    <col min="6144" max="6144" width="5.140625" style="69" customWidth="1"/>
    <col min="6145" max="6145" width="47" style="69" customWidth="1"/>
    <col min="6146" max="6146" width="31.140625" style="69" customWidth="1"/>
    <col min="6147" max="6147" width="17" style="69" customWidth="1"/>
    <col min="6148" max="6148" width="20.140625" style="69" customWidth="1"/>
    <col min="6149" max="6149" width="12.7109375" style="69" customWidth="1"/>
    <col min="6150" max="6150" width="16.28515625" style="69" customWidth="1"/>
    <col min="6151" max="6151" width="20" style="69" customWidth="1"/>
    <col min="6152" max="6152" width="10.7109375" style="69" customWidth="1"/>
    <col min="6153" max="6153" width="24.140625" style="69" customWidth="1"/>
    <col min="6154" max="6154" width="27.7109375" style="69" customWidth="1"/>
    <col min="6155" max="6155" width="19.28515625" style="69" customWidth="1"/>
    <col min="6156" max="6156" width="20.28515625" style="69" customWidth="1"/>
    <col min="6157" max="6399" width="9.28515625" style="69"/>
    <col min="6400" max="6400" width="5.140625" style="69" customWidth="1"/>
    <col min="6401" max="6401" width="47" style="69" customWidth="1"/>
    <col min="6402" max="6402" width="31.140625" style="69" customWidth="1"/>
    <col min="6403" max="6403" width="17" style="69" customWidth="1"/>
    <col min="6404" max="6404" width="20.140625" style="69" customWidth="1"/>
    <col min="6405" max="6405" width="12.7109375" style="69" customWidth="1"/>
    <col min="6406" max="6406" width="16.28515625" style="69" customWidth="1"/>
    <col min="6407" max="6407" width="20" style="69" customWidth="1"/>
    <col min="6408" max="6408" width="10.7109375" style="69" customWidth="1"/>
    <col min="6409" max="6409" width="24.140625" style="69" customWidth="1"/>
    <col min="6410" max="6410" width="27.7109375" style="69" customWidth="1"/>
    <col min="6411" max="6411" width="19.28515625" style="69" customWidth="1"/>
    <col min="6412" max="6412" width="20.28515625" style="69" customWidth="1"/>
    <col min="6413" max="6655" width="9.28515625" style="69"/>
    <col min="6656" max="6656" width="5.140625" style="69" customWidth="1"/>
    <col min="6657" max="6657" width="47" style="69" customWidth="1"/>
    <col min="6658" max="6658" width="31.140625" style="69" customWidth="1"/>
    <col min="6659" max="6659" width="17" style="69" customWidth="1"/>
    <col min="6660" max="6660" width="20.140625" style="69" customWidth="1"/>
    <col min="6661" max="6661" width="12.7109375" style="69" customWidth="1"/>
    <col min="6662" max="6662" width="16.28515625" style="69" customWidth="1"/>
    <col min="6663" max="6663" width="20" style="69" customWidth="1"/>
    <col min="6664" max="6664" width="10.7109375" style="69" customWidth="1"/>
    <col min="6665" max="6665" width="24.140625" style="69" customWidth="1"/>
    <col min="6666" max="6666" width="27.7109375" style="69" customWidth="1"/>
    <col min="6667" max="6667" width="19.28515625" style="69" customWidth="1"/>
    <col min="6668" max="6668" width="20.28515625" style="69" customWidth="1"/>
    <col min="6669" max="6911" width="9.28515625" style="69"/>
    <col min="6912" max="6912" width="5.140625" style="69" customWidth="1"/>
    <col min="6913" max="6913" width="47" style="69" customWidth="1"/>
    <col min="6914" max="6914" width="31.140625" style="69" customWidth="1"/>
    <col min="6915" max="6915" width="17" style="69" customWidth="1"/>
    <col min="6916" max="6916" width="20.140625" style="69" customWidth="1"/>
    <col min="6917" max="6917" width="12.7109375" style="69" customWidth="1"/>
    <col min="6918" max="6918" width="16.28515625" style="69" customWidth="1"/>
    <col min="6919" max="6919" width="20" style="69" customWidth="1"/>
    <col min="6920" max="6920" width="10.7109375" style="69" customWidth="1"/>
    <col min="6921" max="6921" width="24.140625" style="69" customWidth="1"/>
    <col min="6922" max="6922" width="27.7109375" style="69" customWidth="1"/>
    <col min="6923" max="6923" width="19.28515625" style="69" customWidth="1"/>
    <col min="6924" max="6924" width="20.28515625" style="69" customWidth="1"/>
    <col min="6925" max="7167" width="9.28515625" style="69"/>
    <col min="7168" max="7168" width="5.140625" style="69" customWidth="1"/>
    <col min="7169" max="7169" width="47" style="69" customWidth="1"/>
    <col min="7170" max="7170" width="31.140625" style="69" customWidth="1"/>
    <col min="7171" max="7171" width="17" style="69" customWidth="1"/>
    <col min="7172" max="7172" width="20.140625" style="69" customWidth="1"/>
    <col min="7173" max="7173" width="12.7109375" style="69" customWidth="1"/>
    <col min="7174" max="7174" width="16.28515625" style="69" customWidth="1"/>
    <col min="7175" max="7175" width="20" style="69" customWidth="1"/>
    <col min="7176" max="7176" width="10.7109375" style="69" customWidth="1"/>
    <col min="7177" max="7177" width="24.140625" style="69" customWidth="1"/>
    <col min="7178" max="7178" width="27.7109375" style="69" customWidth="1"/>
    <col min="7179" max="7179" width="19.28515625" style="69" customWidth="1"/>
    <col min="7180" max="7180" width="20.28515625" style="69" customWidth="1"/>
    <col min="7181" max="7423" width="9.28515625" style="69"/>
    <col min="7424" max="7424" width="5.140625" style="69" customWidth="1"/>
    <col min="7425" max="7425" width="47" style="69" customWidth="1"/>
    <col min="7426" max="7426" width="31.140625" style="69" customWidth="1"/>
    <col min="7427" max="7427" width="17" style="69" customWidth="1"/>
    <col min="7428" max="7428" width="20.140625" style="69" customWidth="1"/>
    <col min="7429" max="7429" width="12.7109375" style="69" customWidth="1"/>
    <col min="7430" max="7430" width="16.28515625" style="69" customWidth="1"/>
    <col min="7431" max="7431" width="20" style="69" customWidth="1"/>
    <col min="7432" max="7432" width="10.7109375" style="69" customWidth="1"/>
    <col min="7433" max="7433" width="24.140625" style="69" customWidth="1"/>
    <col min="7434" max="7434" width="27.7109375" style="69" customWidth="1"/>
    <col min="7435" max="7435" width="19.28515625" style="69" customWidth="1"/>
    <col min="7436" max="7436" width="20.28515625" style="69" customWidth="1"/>
    <col min="7437" max="7679" width="9.28515625" style="69"/>
    <col min="7680" max="7680" width="5.140625" style="69" customWidth="1"/>
    <col min="7681" max="7681" width="47" style="69" customWidth="1"/>
    <col min="7682" max="7682" width="31.140625" style="69" customWidth="1"/>
    <col min="7683" max="7683" width="17" style="69" customWidth="1"/>
    <col min="7684" max="7684" width="20.140625" style="69" customWidth="1"/>
    <col min="7685" max="7685" width="12.7109375" style="69" customWidth="1"/>
    <col min="7686" max="7686" width="16.28515625" style="69" customWidth="1"/>
    <col min="7687" max="7687" width="20" style="69" customWidth="1"/>
    <col min="7688" max="7688" width="10.7109375" style="69" customWidth="1"/>
    <col min="7689" max="7689" width="24.140625" style="69" customWidth="1"/>
    <col min="7690" max="7690" width="27.7109375" style="69" customWidth="1"/>
    <col min="7691" max="7691" width="19.28515625" style="69" customWidth="1"/>
    <col min="7692" max="7692" width="20.28515625" style="69" customWidth="1"/>
    <col min="7693" max="7935" width="9.28515625" style="69"/>
    <col min="7936" max="7936" width="5.140625" style="69" customWidth="1"/>
    <col min="7937" max="7937" width="47" style="69" customWidth="1"/>
    <col min="7938" max="7938" width="31.140625" style="69" customWidth="1"/>
    <col min="7939" max="7939" width="17" style="69" customWidth="1"/>
    <col min="7940" max="7940" width="20.140625" style="69" customWidth="1"/>
    <col min="7941" max="7941" width="12.7109375" style="69" customWidth="1"/>
    <col min="7942" max="7942" width="16.28515625" style="69" customWidth="1"/>
    <col min="7943" max="7943" width="20" style="69" customWidth="1"/>
    <col min="7944" max="7944" width="10.7109375" style="69" customWidth="1"/>
    <col min="7945" max="7945" width="24.140625" style="69" customWidth="1"/>
    <col min="7946" max="7946" width="27.7109375" style="69" customWidth="1"/>
    <col min="7947" max="7947" width="19.28515625" style="69" customWidth="1"/>
    <col min="7948" max="7948" width="20.28515625" style="69" customWidth="1"/>
    <col min="7949" max="8191" width="9.28515625" style="69"/>
    <col min="8192" max="8192" width="5.140625" style="69" customWidth="1"/>
    <col min="8193" max="8193" width="47" style="69" customWidth="1"/>
    <col min="8194" max="8194" width="31.140625" style="69" customWidth="1"/>
    <col min="8195" max="8195" width="17" style="69" customWidth="1"/>
    <col min="8196" max="8196" width="20.140625" style="69" customWidth="1"/>
    <col min="8197" max="8197" width="12.7109375" style="69" customWidth="1"/>
    <col min="8198" max="8198" width="16.28515625" style="69" customWidth="1"/>
    <col min="8199" max="8199" width="20" style="69" customWidth="1"/>
    <col min="8200" max="8200" width="10.7109375" style="69" customWidth="1"/>
    <col min="8201" max="8201" width="24.140625" style="69" customWidth="1"/>
    <col min="8202" max="8202" width="27.7109375" style="69" customWidth="1"/>
    <col min="8203" max="8203" width="19.28515625" style="69" customWidth="1"/>
    <col min="8204" max="8204" width="20.28515625" style="69" customWidth="1"/>
    <col min="8205" max="8447" width="9.28515625" style="69"/>
    <col min="8448" max="8448" width="5.140625" style="69" customWidth="1"/>
    <col min="8449" max="8449" width="47" style="69" customWidth="1"/>
    <col min="8450" max="8450" width="31.140625" style="69" customWidth="1"/>
    <col min="8451" max="8451" width="17" style="69" customWidth="1"/>
    <col min="8452" max="8452" width="20.140625" style="69" customWidth="1"/>
    <col min="8453" max="8453" width="12.7109375" style="69" customWidth="1"/>
    <col min="8454" max="8454" width="16.28515625" style="69" customWidth="1"/>
    <col min="8455" max="8455" width="20" style="69" customWidth="1"/>
    <col min="8456" max="8456" width="10.7109375" style="69" customWidth="1"/>
    <col min="8457" max="8457" width="24.140625" style="69" customWidth="1"/>
    <col min="8458" max="8458" width="27.7109375" style="69" customWidth="1"/>
    <col min="8459" max="8459" width="19.28515625" style="69" customWidth="1"/>
    <col min="8460" max="8460" width="20.28515625" style="69" customWidth="1"/>
    <col min="8461" max="8703" width="9.28515625" style="69"/>
    <col min="8704" max="8704" width="5.140625" style="69" customWidth="1"/>
    <col min="8705" max="8705" width="47" style="69" customWidth="1"/>
    <col min="8706" max="8706" width="31.140625" style="69" customWidth="1"/>
    <col min="8707" max="8707" width="17" style="69" customWidth="1"/>
    <col min="8708" max="8708" width="20.140625" style="69" customWidth="1"/>
    <col min="8709" max="8709" width="12.7109375" style="69" customWidth="1"/>
    <col min="8710" max="8710" width="16.28515625" style="69" customWidth="1"/>
    <col min="8711" max="8711" width="20" style="69" customWidth="1"/>
    <col min="8712" max="8712" width="10.7109375" style="69" customWidth="1"/>
    <col min="8713" max="8713" width="24.140625" style="69" customWidth="1"/>
    <col min="8714" max="8714" width="27.7109375" style="69" customWidth="1"/>
    <col min="8715" max="8715" width="19.28515625" style="69" customWidth="1"/>
    <col min="8716" max="8716" width="20.28515625" style="69" customWidth="1"/>
    <col min="8717" max="8959" width="9.28515625" style="69"/>
    <col min="8960" max="8960" width="5.140625" style="69" customWidth="1"/>
    <col min="8961" max="8961" width="47" style="69" customWidth="1"/>
    <col min="8962" max="8962" width="31.140625" style="69" customWidth="1"/>
    <col min="8963" max="8963" width="17" style="69" customWidth="1"/>
    <col min="8964" max="8964" width="20.140625" style="69" customWidth="1"/>
    <col min="8965" max="8965" width="12.7109375" style="69" customWidth="1"/>
    <col min="8966" max="8966" width="16.28515625" style="69" customWidth="1"/>
    <col min="8967" max="8967" width="20" style="69" customWidth="1"/>
    <col min="8968" max="8968" width="10.7109375" style="69" customWidth="1"/>
    <col min="8969" max="8969" width="24.140625" style="69" customWidth="1"/>
    <col min="8970" max="8970" width="27.7109375" style="69" customWidth="1"/>
    <col min="8971" max="8971" width="19.28515625" style="69" customWidth="1"/>
    <col min="8972" max="8972" width="20.28515625" style="69" customWidth="1"/>
    <col min="8973" max="9215" width="9.28515625" style="69"/>
    <col min="9216" max="9216" width="5.140625" style="69" customWidth="1"/>
    <col min="9217" max="9217" width="47" style="69" customWidth="1"/>
    <col min="9218" max="9218" width="31.140625" style="69" customWidth="1"/>
    <col min="9219" max="9219" width="17" style="69" customWidth="1"/>
    <col min="9220" max="9220" width="20.140625" style="69" customWidth="1"/>
    <col min="9221" max="9221" width="12.7109375" style="69" customWidth="1"/>
    <col min="9222" max="9222" width="16.28515625" style="69" customWidth="1"/>
    <col min="9223" max="9223" width="20" style="69" customWidth="1"/>
    <col min="9224" max="9224" width="10.7109375" style="69" customWidth="1"/>
    <col min="9225" max="9225" width="24.140625" style="69" customWidth="1"/>
    <col min="9226" max="9226" width="27.7109375" style="69" customWidth="1"/>
    <col min="9227" max="9227" width="19.28515625" style="69" customWidth="1"/>
    <col min="9228" max="9228" width="20.28515625" style="69" customWidth="1"/>
    <col min="9229" max="9471" width="9.28515625" style="69"/>
    <col min="9472" max="9472" width="5.140625" style="69" customWidth="1"/>
    <col min="9473" max="9473" width="47" style="69" customWidth="1"/>
    <col min="9474" max="9474" width="31.140625" style="69" customWidth="1"/>
    <col min="9475" max="9475" width="17" style="69" customWidth="1"/>
    <col min="9476" max="9476" width="20.140625" style="69" customWidth="1"/>
    <col min="9477" max="9477" width="12.7109375" style="69" customWidth="1"/>
    <col min="9478" max="9478" width="16.28515625" style="69" customWidth="1"/>
    <col min="9479" max="9479" width="20" style="69" customWidth="1"/>
    <col min="9480" max="9480" width="10.7109375" style="69" customWidth="1"/>
    <col min="9481" max="9481" width="24.140625" style="69" customWidth="1"/>
    <col min="9482" max="9482" width="27.7109375" style="69" customWidth="1"/>
    <col min="9483" max="9483" width="19.28515625" style="69" customWidth="1"/>
    <col min="9484" max="9484" width="20.28515625" style="69" customWidth="1"/>
    <col min="9485" max="9727" width="9.28515625" style="69"/>
    <col min="9728" max="9728" width="5.140625" style="69" customWidth="1"/>
    <col min="9729" max="9729" width="47" style="69" customWidth="1"/>
    <col min="9730" max="9730" width="31.140625" style="69" customWidth="1"/>
    <col min="9731" max="9731" width="17" style="69" customWidth="1"/>
    <col min="9732" max="9732" width="20.140625" style="69" customWidth="1"/>
    <col min="9733" max="9733" width="12.7109375" style="69" customWidth="1"/>
    <col min="9734" max="9734" width="16.28515625" style="69" customWidth="1"/>
    <col min="9735" max="9735" width="20" style="69" customWidth="1"/>
    <col min="9736" max="9736" width="10.7109375" style="69" customWidth="1"/>
    <col min="9737" max="9737" width="24.140625" style="69" customWidth="1"/>
    <col min="9738" max="9738" width="27.7109375" style="69" customWidth="1"/>
    <col min="9739" max="9739" width="19.28515625" style="69" customWidth="1"/>
    <col min="9740" max="9740" width="20.28515625" style="69" customWidth="1"/>
    <col min="9741" max="9983" width="9.28515625" style="69"/>
    <col min="9984" max="9984" width="5.140625" style="69" customWidth="1"/>
    <col min="9985" max="9985" width="47" style="69" customWidth="1"/>
    <col min="9986" max="9986" width="31.140625" style="69" customWidth="1"/>
    <col min="9987" max="9987" width="17" style="69" customWidth="1"/>
    <col min="9988" max="9988" width="20.140625" style="69" customWidth="1"/>
    <col min="9989" max="9989" width="12.7109375" style="69" customWidth="1"/>
    <col min="9990" max="9990" width="16.28515625" style="69" customWidth="1"/>
    <col min="9991" max="9991" width="20" style="69" customWidth="1"/>
    <col min="9992" max="9992" width="10.7109375" style="69" customWidth="1"/>
    <col min="9993" max="9993" width="24.140625" style="69" customWidth="1"/>
    <col min="9994" max="9994" width="27.7109375" style="69" customWidth="1"/>
    <col min="9995" max="9995" width="19.28515625" style="69" customWidth="1"/>
    <col min="9996" max="9996" width="20.28515625" style="69" customWidth="1"/>
    <col min="9997" max="10239" width="9.28515625" style="69"/>
    <col min="10240" max="10240" width="5.140625" style="69" customWidth="1"/>
    <col min="10241" max="10241" width="47" style="69" customWidth="1"/>
    <col min="10242" max="10242" width="31.140625" style="69" customWidth="1"/>
    <col min="10243" max="10243" width="17" style="69" customWidth="1"/>
    <col min="10244" max="10244" width="20.140625" style="69" customWidth="1"/>
    <col min="10245" max="10245" width="12.7109375" style="69" customWidth="1"/>
    <col min="10246" max="10246" width="16.28515625" style="69" customWidth="1"/>
    <col min="10247" max="10247" width="20" style="69" customWidth="1"/>
    <col min="10248" max="10248" width="10.7109375" style="69" customWidth="1"/>
    <col min="10249" max="10249" width="24.140625" style="69" customWidth="1"/>
    <col min="10250" max="10250" width="27.7109375" style="69" customWidth="1"/>
    <col min="10251" max="10251" width="19.28515625" style="69" customWidth="1"/>
    <col min="10252" max="10252" width="20.28515625" style="69" customWidth="1"/>
    <col min="10253" max="10495" width="9.28515625" style="69"/>
    <col min="10496" max="10496" width="5.140625" style="69" customWidth="1"/>
    <col min="10497" max="10497" width="47" style="69" customWidth="1"/>
    <col min="10498" max="10498" width="31.140625" style="69" customWidth="1"/>
    <col min="10499" max="10499" width="17" style="69" customWidth="1"/>
    <col min="10500" max="10500" width="20.140625" style="69" customWidth="1"/>
    <col min="10501" max="10501" width="12.7109375" style="69" customWidth="1"/>
    <col min="10502" max="10502" width="16.28515625" style="69" customWidth="1"/>
    <col min="10503" max="10503" width="20" style="69" customWidth="1"/>
    <col min="10504" max="10504" width="10.7109375" style="69" customWidth="1"/>
    <col min="10505" max="10505" width="24.140625" style="69" customWidth="1"/>
    <col min="10506" max="10506" width="27.7109375" style="69" customWidth="1"/>
    <col min="10507" max="10507" width="19.28515625" style="69" customWidth="1"/>
    <col min="10508" max="10508" width="20.28515625" style="69" customWidth="1"/>
    <col min="10509" max="10751" width="9.28515625" style="69"/>
    <col min="10752" max="10752" width="5.140625" style="69" customWidth="1"/>
    <col min="10753" max="10753" width="47" style="69" customWidth="1"/>
    <col min="10754" max="10754" width="31.140625" style="69" customWidth="1"/>
    <col min="10755" max="10755" width="17" style="69" customWidth="1"/>
    <col min="10756" max="10756" width="20.140625" style="69" customWidth="1"/>
    <col min="10757" max="10757" width="12.7109375" style="69" customWidth="1"/>
    <col min="10758" max="10758" width="16.28515625" style="69" customWidth="1"/>
    <col min="10759" max="10759" width="20" style="69" customWidth="1"/>
    <col min="10760" max="10760" width="10.7109375" style="69" customWidth="1"/>
    <col min="10761" max="10761" width="24.140625" style="69" customWidth="1"/>
    <col min="10762" max="10762" width="27.7109375" style="69" customWidth="1"/>
    <col min="10763" max="10763" width="19.28515625" style="69" customWidth="1"/>
    <col min="10764" max="10764" width="20.28515625" style="69" customWidth="1"/>
    <col min="10765" max="11007" width="9.28515625" style="69"/>
    <col min="11008" max="11008" width="5.140625" style="69" customWidth="1"/>
    <col min="11009" max="11009" width="47" style="69" customWidth="1"/>
    <col min="11010" max="11010" width="31.140625" style="69" customWidth="1"/>
    <col min="11011" max="11011" width="17" style="69" customWidth="1"/>
    <col min="11012" max="11012" width="20.140625" style="69" customWidth="1"/>
    <col min="11013" max="11013" width="12.7109375" style="69" customWidth="1"/>
    <col min="11014" max="11014" width="16.28515625" style="69" customWidth="1"/>
    <col min="11015" max="11015" width="20" style="69" customWidth="1"/>
    <col min="11016" max="11016" width="10.7109375" style="69" customWidth="1"/>
    <col min="11017" max="11017" width="24.140625" style="69" customWidth="1"/>
    <col min="11018" max="11018" width="27.7109375" style="69" customWidth="1"/>
    <col min="11019" max="11019" width="19.28515625" style="69" customWidth="1"/>
    <col min="11020" max="11020" width="20.28515625" style="69" customWidth="1"/>
    <col min="11021" max="11263" width="9.28515625" style="69"/>
    <col min="11264" max="11264" width="5.140625" style="69" customWidth="1"/>
    <col min="11265" max="11265" width="47" style="69" customWidth="1"/>
    <col min="11266" max="11266" width="31.140625" style="69" customWidth="1"/>
    <col min="11267" max="11267" width="17" style="69" customWidth="1"/>
    <col min="11268" max="11268" width="20.140625" style="69" customWidth="1"/>
    <col min="11269" max="11269" width="12.7109375" style="69" customWidth="1"/>
    <col min="11270" max="11270" width="16.28515625" style="69" customWidth="1"/>
    <col min="11271" max="11271" width="20" style="69" customWidth="1"/>
    <col min="11272" max="11272" width="10.7109375" style="69" customWidth="1"/>
    <col min="11273" max="11273" width="24.140625" style="69" customWidth="1"/>
    <col min="11274" max="11274" width="27.7109375" style="69" customWidth="1"/>
    <col min="11275" max="11275" width="19.28515625" style="69" customWidth="1"/>
    <col min="11276" max="11276" width="20.28515625" style="69" customWidth="1"/>
    <col min="11277" max="11519" width="9.28515625" style="69"/>
    <col min="11520" max="11520" width="5.140625" style="69" customWidth="1"/>
    <col min="11521" max="11521" width="47" style="69" customWidth="1"/>
    <col min="11522" max="11522" width="31.140625" style="69" customWidth="1"/>
    <col min="11523" max="11523" width="17" style="69" customWidth="1"/>
    <col min="11524" max="11524" width="20.140625" style="69" customWidth="1"/>
    <col min="11525" max="11525" width="12.7109375" style="69" customWidth="1"/>
    <col min="11526" max="11526" width="16.28515625" style="69" customWidth="1"/>
    <col min="11527" max="11527" width="20" style="69" customWidth="1"/>
    <col min="11528" max="11528" width="10.7109375" style="69" customWidth="1"/>
    <col min="11529" max="11529" width="24.140625" style="69" customWidth="1"/>
    <col min="11530" max="11530" width="27.7109375" style="69" customWidth="1"/>
    <col min="11531" max="11531" width="19.28515625" style="69" customWidth="1"/>
    <col min="11532" max="11532" width="20.28515625" style="69" customWidth="1"/>
    <col min="11533" max="11775" width="9.28515625" style="69"/>
    <col min="11776" max="11776" width="5.140625" style="69" customWidth="1"/>
    <col min="11777" max="11777" width="47" style="69" customWidth="1"/>
    <col min="11778" max="11778" width="31.140625" style="69" customWidth="1"/>
    <col min="11779" max="11779" width="17" style="69" customWidth="1"/>
    <col min="11780" max="11780" width="20.140625" style="69" customWidth="1"/>
    <col min="11781" max="11781" width="12.7109375" style="69" customWidth="1"/>
    <col min="11782" max="11782" width="16.28515625" style="69" customWidth="1"/>
    <col min="11783" max="11783" width="20" style="69" customWidth="1"/>
    <col min="11784" max="11784" width="10.7109375" style="69" customWidth="1"/>
    <col min="11785" max="11785" width="24.140625" style="69" customWidth="1"/>
    <col min="11786" max="11786" width="27.7109375" style="69" customWidth="1"/>
    <col min="11787" max="11787" width="19.28515625" style="69" customWidth="1"/>
    <col min="11788" max="11788" width="20.28515625" style="69" customWidth="1"/>
    <col min="11789" max="12031" width="9.28515625" style="69"/>
    <col min="12032" max="12032" width="5.140625" style="69" customWidth="1"/>
    <col min="12033" max="12033" width="47" style="69" customWidth="1"/>
    <col min="12034" max="12034" width="31.140625" style="69" customWidth="1"/>
    <col min="12035" max="12035" width="17" style="69" customWidth="1"/>
    <col min="12036" max="12036" width="20.140625" style="69" customWidth="1"/>
    <col min="12037" max="12037" width="12.7109375" style="69" customWidth="1"/>
    <col min="12038" max="12038" width="16.28515625" style="69" customWidth="1"/>
    <col min="12039" max="12039" width="20" style="69" customWidth="1"/>
    <col min="12040" max="12040" width="10.7109375" style="69" customWidth="1"/>
    <col min="12041" max="12041" width="24.140625" style="69" customWidth="1"/>
    <col min="12042" max="12042" width="27.7109375" style="69" customWidth="1"/>
    <col min="12043" max="12043" width="19.28515625" style="69" customWidth="1"/>
    <col min="12044" max="12044" width="20.28515625" style="69" customWidth="1"/>
    <col min="12045" max="12287" width="9.28515625" style="69"/>
    <col min="12288" max="12288" width="5.140625" style="69" customWidth="1"/>
    <col min="12289" max="12289" width="47" style="69" customWidth="1"/>
    <col min="12290" max="12290" width="31.140625" style="69" customWidth="1"/>
    <col min="12291" max="12291" width="17" style="69" customWidth="1"/>
    <col min="12292" max="12292" width="20.140625" style="69" customWidth="1"/>
    <col min="12293" max="12293" width="12.7109375" style="69" customWidth="1"/>
    <col min="12294" max="12294" width="16.28515625" style="69" customWidth="1"/>
    <col min="12295" max="12295" width="20" style="69" customWidth="1"/>
    <col min="12296" max="12296" width="10.7109375" style="69" customWidth="1"/>
    <col min="12297" max="12297" width="24.140625" style="69" customWidth="1"/>
    <col min="12298" max="12298" width="27.7109375" style="69" customWidth="1"/>
    <col min="12299" max="12299" width="19.28515625" style="69" customWidth="1"/>
    <col min="12300" max="12300" width="20.28515625" style="69" customWidth="1"/>
    <col min="12301" max="12543" width="9.28515625" style="69"/>
    <col min="12544" max="12544" width="5.140625" style="69" customWidth="1"/>
    <col min="12545" max="12545" width="47" style="69" customWidth="1"/>
    <col min="12546" max="12546" width="31.140625" style="69" customWidth="1"/>
    <col min="12547" max="12547" width="17" style="69" customWidth="1"/>
    <col min="12548" max="12548" width="20.140625" style="69" customWidth="1"/>
    <col min="12549" max="12549" width="12.7109375" style="69" customWidth="1"/>
    <col min="12550" max="12550" width="16.28515625" style="69" customWidth="1"/>
    <col min="12551" max="12551" width="20" style="69" customWidth="1"/>
    <col min="12552" max="12552" width="10.7109375" style="69" customWidth="1"/>
    <col min="12553" max="12553" width="24.140625" style="69" customWidth="1"/>
    <col min="12554" max="12554" width="27.7109375" style="69" customWidth="1"/>
    <col min="12555" max="12555" width="19.28515625" style="69" customWidth="1"/>
    <col min="12556" max="12556" width="20.28515625" style="69" customWidth="1"/>
    <col min="12557" max="12799" width="9.28515625" style="69"/>
    <col min="12800" max="12800" width="5.140625" style="69" customWidth="1"/>
    <col min="12801" max="12801" width="47" style="69" customWidth="1"/>
    <col min="12802" max="12802" width="31.140625" style="69" customWidth="1"/>
    <col min="12803" max="12803" width="17" style="69" customWidth="1"/>
    <col min="12804" max="12804" width="20.140625" style="69" customWidth="1"/>
    <col min="12805" max="12805" width="12.7109375" style="69" customWidth="1"/>
    <col min="12806" max="12806" width="16.28515625" style="69" customWidth="1"/>
    <col min="12807" max="12807" width="20" style="69" customWidth="1"/>
    <col min="12808" max="12808" width="10.7109375" style="69" customWidth="1"/>
    <col min="12809" max="12809" width="24.140625" style="69" customWidth="1"/>
    <col min="12810" max="12810" width="27.7109375" style="69" customWidth="1"/>
    <col min="12811" max="12811" width="19.28515625" style="69" customWidth="1"/>
    <col min="12812" max="12812" width="20.28515625" style="69" customWidth="1"/>
    <col min="12813" max="13055" width="9.28515625" style="69"/>
    <col min="13056" max="13056" width="5.140625" style="69" customWidth="1"/>
    <col min="13057" max="13057" width="47" style="69" customWidth="1"/>
    <col min="13058" max="13058" width="31.140625" style="69" customWidth="1"/>
    <col min="13059" max="13059" width="17" style="69" customWidth="1"/>
    <col min="13060" max="13060" width="20.140625" style="69" customWidth="1"/>
    <col min="13061" max="13061" width="12.7109375" style="69" customWidth="1"/>
    <col min="13062" max="13062" width="16.28515625" style="69" customWidth="1"/>
    <col min="13063" max="13063" width="20" style="69" customWidth="1"/>
    <col min="13064" max="13064" width="10.7109375" style="69" customWidth="1"/>
    <col min="13065" max="13065" width="24.140625" style="69" customWidth="1"/>
    <col min="13066" max="13066" width="27.7109375" style="69" customWidth="1"/>
    <col min="13067" max="13067" width="19.28515625" style="69" customWidth="1"/>
    <col min="13068" max="13068" width="20.28515625" style="69" customWidth="1"/>
    <col min="13069" max="13311" width="9.28515625" style="69"/>
    <col min="13312" max="13312" width="5.140625" style="69" customWidth="1"/>
    <col min="13313" max="13313" width="47" style="69" customWidth="1"/>
    <col min="13314" max="13314" width="31.140625" style="69" customWidth="1"/>
    <col min="13315" max="13315" width="17" style="69" customWidth="1"/>
    <col min="13316" max="13316" width="20.140625" style="69" customWidth="1"/>
    <col min="13317" max="13317" width="12.7109375" style="69" customWidth="1"/>
    <col min="13318" max="13318" width="16.28515625" style="69" customWidth="1"/>
    <col min="13319" max="13319" width="20" style="69" customWidth="1"/>
    <col min="13320" max="13320" width="10.7109375" style="69" customWidth="1"/>
    <col min="13321" max="13321" width="24.140625" style="69" customWidth="1"/>
    <col min="13322" max="13322" width="27.7109375" style="69" customWidth="1"/>
    <col min="13323" max="13323" width="19.28515625" style="69" customWidth="1"/>
    <col min="13324" max="13324" width="20.28515625" style="69" customWidth="1"/>
    <col min="13325" max="13567" width="9.28515625" style="69"/>
    <col min="13568" max="13568" width="5.140625" style="69" customWidth="1"/>
    <col min="13569" max="13569" width="47" style="69" customWidth="1"/>
    <col min="13570" max="13570" width="31.140625" style="69" customWidth="1"/>
    <col min="13571" max="13571" width="17" style="69" customWidth="1"/>
    <col min="13572" max="13572" width="20.140625" style="69" customWidth="1"/>
    <col min="13573" max="13573" width="12.7109375" style="69" customWidth="1"/>
    <col min="13574" max="13574" width="16.28515625" style="69" customWidth="1"/>
    <col min="13575" max="13575" width="20" style="69" customWidth="1"/>
    <col min="13576" max="13576" width="10.7109375" style="69" customWidth="1"/>
    <col min="13577" max="13577" width="24.140625" style="69" customWidth="1"/>
    <col min="13578" max="13578" width="27.7109375" style="69" customWidth="1"/>
    <col min="13579" max="13579" width="19.28515625" style="69" customWidth="1"/>
    <col min="13580" max="13580" width="20.28515625" style="69" customWidth="1"/>
    <col min="13581" max="13823" width="9.28515625" style="69"/>
    <col min="13824" max="13824" width="5.140625" style="69" customWidth="1"/>
    <col min="13825" max="13825" width="47" style="69" customWidth="1"/>
    <col min="13826" max="13826" width="31.140625" style="69" customWidth="1"/>
    <col min="13827" max="13827" width="17" style="69" customWidth="1"/>
    <col min="13828" max="13828" width="20.140625" style="69" customWidth="1"/>
    <col min="13829" max="13829" width="12.7109375" style="69" customWidth="1"/>
    <col min="13830" max="13830" width="16.28515625" style="69" customWidth="1"/>
    <col min="13831" max="13831" width="20" style="69" customWidth="1"/>
    <col min="13832" max="13832" width="10.7109375" style="69" customWidth="1"/>
    <col min="13833" max="13833" width="24.140625" style="69" customWidth="1"/>
    <col min="13834" max="13834" width="27.7109375" style="69" customWidth="1"/>
    <col min="13835" max="13835" width="19.28515625" style="69" customWidth="1"/>
    <col min="13836" max="13836" width="20.28515625" style="69" customWidth="1"/>
    <col min="13837" max="14079" width="9.28515625" style="69"/>
    <col min="14080" max="14080" width="5.140625" style="69" customWidth="1"/>
    <col min="14081" max="14081" width="47" style="69" customWidth="1"/>
    <col min="14082" max="14082" width="31.140625" style="69" customWidth="1"/>
    <col min="14083" max="14083" width="17" style="69" customWidth="1"/>
    <col min="14084" max="14084" width="20.140625" style="69" customWidth="1"/>
    <col min="14085" max="14085" width="12.7109375" style="69" customWidth="1"/>
    <col min="14086" max="14086" width="16.28515625" style="69" customWidth="1"/>
    <col min="14087" max="14087" width="20" style="69" customWidth="1"/>
    <col min="14088" max="14088" width="10.7109375" style="69" customWidth="1"/>
    <col min="14089" max="14089" width="24.140625" style="69" customWidth="1"/>
    <col min="14090" max="14090" width="27.7109375" style="69" customWidth="1"/>
    <col min="14091" max="14091" width="19.28515625" style="69" customWidth="1"/>
    <col min="14092" max="14092" width="20.28515625" style="69" customWidth="1"/>
    <col min="14093" max="14335" width="9.28515625" style="69"/>
    <col min="14336" max="14336" width="5.140625" style="69" customWidth="1"/>
    <col min="14337" max="14337" width="47" style="69" customWidth="1"/>
    <col min="14338" max="14338" width="31.140625" style="69" customWidth="1"/>
    <col min="14339" max="14339" width="17" style="69" customWidth="1"/>
    <col min="14340" max="14340" width="20.140625" style="69" customWidth="1"/>
    <col min="14341" max="14341" width="12.7109375" style="69" customWidth="1"/>
    <col min="14342" max="14342" width="16.28515625" style="69" customWidth="1"/>
    <col min="14343" max="14343" width="20" style="69" customWidth="1"/>
    <col min="14344" max="14344" width="10.7109375" style="69" customWidth="1"/>
    <col min="14345" max="14345" width="24.140625" style="69" customWidth="1"/>
    <col min="14346" max="14346" width="27.7109375" style="69" customWidth="1"/>
    <col min="14347" max="14347" width="19.28515625" style="69" customWidth="1"/>
    <col min="14348" max="14348" width="20.28515625" style="69" customWidth="1"/>
    <col min="14349" max="14591" width="9.28515625" style="69"/>
    <col min="14592" max="14592" width="5.140625" style="69" customWidth="1"/>
    <col min="14593" max="14593" width="47" style="69" customWidth="1"/>
    <col min="14594" max="14594" width="31.140625" style="69" customWidth="1"/>
    <col min="14595" max="14595" width="17" style="69" customWidth="1"/>
    <col min="14596" max="14596" width="20.140625" style="69" customWidth="1"/>
    <col min="14597" max="14597" width="12.7109375" style="69" customWidth="1"/>
    <col min="14598" max="14598" width="16.28515625" style="69" customWidth="1"/>
    <col min="14599" max="14599" width="20" style="69" customWidth="1"/>
    <col min="14600" max="14600" width="10.7109375" style="69" customWidth="1"/>
    <col min="14601" max="14601" width="24.140625" style="69" customWidth="1"/>
    <col min="14602" max="14602" width="27.7109375" style="69" customWidth="1"/>
    <col min="14603" max="14603" width="19.28515625" style="69" customWidth="1"/>
    <col min="14604" max="14604" width="20.28515625" style="69" customWidth="1"/>
    <col min="14605" max="14847" width="9.28515625" style="69"/>
    <col min="14848" max="14848" width="5.140625" style="69" customWidth="1"/>
    <col min="14849" max="14849" width="47" style="69" customWidth="1"/>
    <col min="14850" max="14850" width="31.140625" style="69" customWidth="1"/>
    <col min="14851" max="14851" width="17" style="69" customWidth="1"/>
    <col min="14852" max="14852" width="20.140625" style="69" customWidth="1"/>
    <col min="14853" max="14853" width="12.7109375" style="69" customWidth="1"/>
    <col min="14854" max="14854" width="16.28515625" style="69" customWidth="1"/>
    <col min="14855" max="14855" width="20" style="69" customWidth="1"/>
    <col min="14856" max="14856" width="10.7109375" style="69" customWidth="1"/>
    <col min="14857" max="14857" width="24.140625" style="69" customWidth="1"/>
    <col min="14858" max="14858" width="27.7109375" style="69" customWidth="1"/>
    <col min="14859" max="14859" width="19.28515625" style="69" customWidth="1"/>
    <col min="14860" max="14860" width="20.28515625" style="69" customWidth="1"/>
    <col min="14861" max="15103" width="9.28515625" style="69"/>
    <col min="15104" max="15104" width="5.140625" style="69" customWidth="1"/>
    <col min="15105" max="15105" width="47" style="69" customWidth="1"/>
    <col min="15106" max="15106" width="31.140625" style="69" customWidth="1"/>
    <col min="15107" max="15107" width="17" style="69" customWidth="1"/>
    <col min="15108" max="15108" width="20.140625" style="69" customWidth="1"/>
    <col min="15109" max="15109" width="12.7109375" style="69" customWidth="1"/>
    <col min="15110" max="15110" width="16.28515625" style="69" customWidth="1"/>
    <col min="15111" max="15111" width="20" style="69" customWidth="1"/>
    <col min="15112" max="15112" width="10.7109375" style="69" customWidth="1"/>
    <col min="15113" max="15113" width="24.140625" style="69" customWidth="1"/>
    <col min="15114" max="15114" width="27.7109375" style="69" customWidth="1"/>
    <col min="15115" max="15115" width="19.28515625" style="69" customWidth="1"/>
    <col min="15116" max="15116" width="20.28515625" style="69" customWidth="1"/>
    <col min="15117" max="15359" width="9.28515625" style="69"/>
    <col min="15360" max="15360" width="5.140625" style="69" customWidth="1"/>
    <col min="15361" max="15361" width="47" style="69" customWidth="1"/>
    <col min="15362" max="15362" width="31.140625" style="69" customWidth="1"/>
    <col min="15363" max="15363" width="17" style="69" customWidth="1"/>
    <col min="15364" max="15364" width="20.140625" style="69" customWidth="1"/>
    <col min="15365" max="15365" width="12.7109375" style="69" customWidth="1"/>
    <col min="15366" max="15366" width="16.28515625" style="69" customWidth="1"/>
    <col min="15367" max="15367" width="20" style="69" customWidth="1"/>
    <col min="15368" max="15368" width="10.7109375" style="69" customWidth="1"/>
    <col min="15369" max="15369" width="24.140625" style="69" customWidth="1"/>
    <col min="15370" max="15370" width="27.7109375" style="69" customWidth="1"/>
    <col min="15371" max="15371" width="19.28515625" style="69" customWidth="1"/>
    <col min="15372" max="15372" width="20.28515625" style="69" customWidth="1"/>
    <col min="15373" max="15615" width="9.28515625" style="69"/>
    <col min="15616" max="15616" width="5.140625" style="69" customWidth="1"/>
    <col min="15617" max="15617" width="47" style="69" customWidth="1"/>
    <col min="15618" max="15618" width="31.140625" style="69" customWidth="1"/>
    <col min="15619" max="15619" width="17" style="69" customWidth="1"/>
    <col min="15620" max="15620" width="20.140625" style="69" customWidth="1"/>
    <col min="15621" max="15621" width="12.7109375" style="69" customWidth="1"/>
    <col min="15622" max="15622" width="16.28515625" style="69" customWidth="1"/>
    <col min="15623" max="15623" width="20" style="69" customWidth="1"/>
    <col min="15624" max="15624" width="10.7109375" style="69" customWidth="1"/>
    <col min="15625" max="15625" width="24.140625" style="69" customWidth="1"/>
    <col min="15626" max="15626" width="27.7109375" style="69" customWidth="1"/>
    <col min="15627" max="15627" width="19.28515625" style="69" customWidth="1"/>
    <col min="15628" max="15628" width="20.28515625" style="69" customWidth="1"/>
    <col min="15629" max="15871" width="9.28515625" style="69"/>
    <col min="15872" max="15872" width="5.140625" style="69" customWidth="1"/>
    <col min="15873" max="15873" width="47" style="69" customWidth="1"/>
    <col min="15874" max="15874" width="31.140625" style="69" customWidth="1"/>
    <col min="15875" max="15875" width="17" style="69" customWidth="1"/>
    <col min="15876" max="15876" width="20.140625" style="69" customWidth="1"/>
    <col min="15877" max="15877" width="12.7109375" style="69" customWidth="1"/>
    <col min="15878" max="15878" width="16.28515625" style="69" customWidth="1"/>
    <col min="15879" max="15879" width="20" style="69" customWidth="1"/>
    <col min="15880" max="15880" width="10.7109375" style="69" customWidth="1"/>
    <col min="15881" max="15881" width="24.140625" style="69" customWidth="1"/>
    <col min="15882" max="15882" width="27.7109375" style="69" customWidth="1"/>
    <col min="15883" max="15883" width="19.28515625" style="69" customWidth="1"/>
    <col min="15884" max="15884" width="20.28515625" style="69" customWidth="1"/>
    <col min="15885" max="16127" width="9.28515625" style="69"/>
    <col min="16128" max="16128" width="5.140625" style="69" customWidth="1"/>
    <col min="16129" max="16129" width="47" style="69" customWidth="1"/>
    <col min="16130" max="16130" width="31.140625" style="69" customWidth="1"/>
    <col min="16131" max="16131" width="17" style="69" customWidth="1"/>
    <col min="16132" max="16132" width="20.140625" style="69" customWidth="1"/>
    <col min="16133" max="16133" width="12.7109375" style="69" customWidth="1"/>
    <col min="16134" max="16134" width="16.28515625" style="69" customWidth="1"/>
    <col min="16135" max="16135" width="20" style="69" customWidth="1"/>
    <col min="16136" max="16136" width="10.7109375" style="69" customWidth="1"/>
    <col min="16137" max="16137" width="24.140625" style="69" customWidth="1"/>
    <col min="16138" max="16138" width="27.7109375" style="69" customWidth="1"/>
    <col min="16139" max="16139" width="19.28515625" style="69" customWidth="1"/>
    <col min="16140" max="16140" width="20.28515625" style="69" customWidth="1"/>
    <col min="16141" max="16384" width="9.28515625" style="69"/>
  </cols>
  <sheetData>
    <row r="1" spans="1:21" ht="23.25" customHeight="1">
      <c r="A1" s="1040" t="s">
        <v>865</v>
      </c>
      <c r="B1" s="1040"/>
      <c r="C1" s="56" t="s">
        <v>849</v>
      </c>
      <c r="D1" s="159"/>
      <c r="E1" s="159"/>
      <c r="F1" s="159"/>
      <c r="G1" s="159"/>
      <c r="H1" s="159"/>
      <c r="I1" s="159"/>
      <c r="J1" s="159"/>
      <c r="L1" s="324"/>
      <c r="M1" s="61"/>
    </row>
    <row r="2" spans="1:21" ht="23.25" customHeight="1">
      <c r="A2" s="769"/>
      <c r="B2" s="160" t="s">
        <v>515</v>
      </c>
      <c r="C2" s="770"/>
      <c r="D2" s="770"/>
      <c r="E2" s="770"/>
      <c r="F2" s="770"/>
      <c r="G2" s="770"/>
      <c r="H2" s="770"/>
      <c r="I2" s="770"/>
      <c r="J2" s="770"/>
      <c r="K2" s="770"/>
      <c r="L2" s="770"/>
    </row>
    <row r="3" spans="1:21" ht="35.450000000000003" customHeight="1">
      <c r="A3" s="1036" t="s">
        <v>867</v>
      </c>
      <c r="B3" s="1036"/>
      <c r="C3" s="1036"/>
      <c r="D3" s="1036"/>
      <c r="E3" s="1036"/>
      <c r="F3" s="1036"/>
      <c r="G3" s="1036"/>
      <c r="H3" s="1036"/>
      <c r="I3" s="1036"/>
      <c r="J3" s="1036"/>
      <c r="K3" s="1036"/>
      <c r="L3" s="1036"/>
      <c r="M3" s="149"/>
    </row>
    <row r="4" spans="1:21" ht="23.25" customHeight="1">
      <c r="A4" s="879" t="s">
        <v>495</v>
      </c>
      <c r="B4" s="879"/>
      <c r="C4" s="879"/>
      <c r="D4" s="879"/>
      <c r="E4" s="879"/>
      <c r="F4" s="879"/>
      <c r="G4" s="879"/>
      <c r="H4" s="879"/>
      <c r="I4" s="879"/>
      <c r="J4" s="879"/>
      <c r="K4" s="879"/>
      <c r="L4" s="879"/>
      <c r="Q4" s="90"/>
      <c r="R4" s="90"/>
      <c r="S4" s="90"/>
      <c r="T4" s="90"/>
      <c r="U4" s="90"/>
    </row>
    <row r="5" spans="1:21" ht="25.5" customHeight="1">
      <c r="A5" s="879" t="s">
        <v>494</v>
      </c>
      <c r="B5" s="879"/>
      <c r="C5" s="879"/>
      <c r="D5" s="879"/>
      <c r="E5" s="879"/>
      <c r="F5" s="879"/>
      <c r="G5" s="879"/>
      <c r="H5" s="879"/>
      <c r="I5" s="879"/>
      <c r="J5" s="879"/>
      <c r="K5" s="879"/>
      <c r="L5" s="879"/>
      <c r="Q5" s="876"/>
      <c r="R5" s="876"/>
      <c r="S5" s="876"/>
      <c r="T5" s="876"/>
      <c r="U5" s="876"/>
    </row>
    <row r="6" spans="1:21" ht="18" customHeight="1">
      <c r="A6" s="771"/>
      <c r="B6" s="829"/>
      <c r="C6" s="771"/>
      <c r="D6" s="771"/>
      <c r="E6" s="771"/>
      <c r="F6" s="771"/>
      <c r="G6" s="771"/>
      <c r="H6" s="771"/>
      <c r="I6" s="771"/>
      <c r="J6" s="771"/>
      <c r="K6" s="771"/>
      <c r="L6" s="771"/>
      <c r="Q6" s="91"/>
      <c r="R6" s="91"/>
      <c r="S6" s="91"/>
      <c r="T6" s="91"/>
      <c r="U6" s="91"/>
    </row>
    <row r="7" spans="1:21" ht="17.25" customHeight="1">
      <c r="A7" s="877" t="s">
        <v>682</v>
      </c>
      <c r="B7" s="877"/>
      <c r="C7" s="877"/>
      <c r="D7" s="877"/>
      <c r="E7" s="877"/>
      <c r="F7" s="877"/>
      <c r="G7" s="877"/>
      <c r="H7" s="877"/>
      <c r="I7" s="877"/>
      <c r="J7" s="877"/>
      <c r="K7" s="877"/>
      <c r="L7" s="877"/>
      <c r="Q7" s="90"/>
      <c r="R7" s="90"/>
      <c r="S7" s="90"/>
      <c r="T7" s="90"/>
      <c r="U7" s="90"/>
    </row>
    <row r="8" spans="1:21" ht="17.25" customHeight="1" thickBot="1">
      <c r="A8" s="877" t="s">
        <v>681</v>
      </c>
      <c r="B8" s="877"/>
      <c r="C8" s="877"/>
      <c r="D8" s="877"/>
      <c r="E8" s="772"/>
      <c r="F8" s="772"/>
      <c r="G8" s="772"/>
      <c r="H8" s="772"/>
      <c r="J8" s="772"/>
      <c r="K8" s="772"/>
      <c r="L8" s="772"/>
      <c r="Q8" s="90"/>
      <c r="R8" s="90"/>
      <c r="S8" s="90"/>
      <c r="T8" s="90"/>
      <c r="U8" s="90"/>
    </row>
    <row r="9" spans="1:21" ht="57" customHeight="1" thickBot="1">
      <c r="A9" s="1041" t="s">
        <v>493</v>
      </c>
      <c r="B9" s="1042" t="s">
        <v>492</v>
      </c>
      <c r="C9" s="1042" t="s">
        <v>491</v>
      </c>
      <c r="D9" s="1042" t="s">
        <v>490</v>
      </c>
      <c r="E9" s="1043" t="s">
        <v>489</v>
      </c>
      <c r="F9" s="1044" t="s">
        <v>488</v>
      </c>
      <c r="G9" s="1042" t="s">
        <v>487</v>
      </c>
      <c r="H9" s="1044" t="s">
        <v>486</v>
      </c>
      <c r="I9" s="1045" t="s">
        <v>485</v>
      </c>
      <c r="J9" s="1046" t="s">
        <v>484</v>
      </c>
      <c r="K9" s="1047" t="s">
        <v>483</v>
      </c>
      <c r="L9" s="1048" t="s">
        <v>848</v>
      </c>
    </row>
    <row r="10" spans="1:21" ht="14.25" customHeight="1" thickBot="1">
      <c r="A10" s="774">
        <v>1</v>
      </c>
      <c r="B10" s="933">
        <v>2</v>
      </c>
      <c r="C10" s="773">
        <v>3</v>
      </c>
      <c r="D10" s="773">
        <v>4</v>
      </c>
      <c r="E10" s="773">
        <v>5</v>
      </c>
      <c r="F10" s="775">
        <v>6</v>
      </c>
      <c r="G10" s="775">
        <v>7</v>
      </c>
      <c r="H10" s="775">
        <v>8</v>
      </c>
      <c r="I10" s="775">
        <v>9</v>
      </c>
      <c r="J10" s="776">
        <v>10</v>
      </c>
      <c r="K10" s="777">
        <v>11</v>
      </c>
      <c r="L10" s="776">
        <v>12</v>
      </c>
    </row>
    <row r="11" spans="1:21" ht="55.5" customHeight="1">
      <c r="A11" s="778">
        <v>1</v>
      </c>
      <c r="B11" s="824" t="s">
        <v>857</v>
      </c>
      <c r="C11" s="779"/>
      <c r="D11" s="779" t="s">
        <v>453</v>
      </c>
      <c r="E11" s="780">
        <v>40</v>
      </c>
      <c r="F11" s="781"/>
      <c r="G11" s="782">
        <v>0.08</v>
      </c>
      <c r="H11" s="783">
        <f t="shared" ref="H11:H24" si="0">F11*1.08</f>
        <v>0</v>
      </c>
      <c r="I11" s="784">
        <f t="shared" ref="I11:I24" si="1">F11*E11</f>
        <v>0</v>
      </c>
      <c r="J11" s="785">
        <f t="shared" ref="J11:J24" si="2">K11-I11</f>
        <v>0</v>
      </c>
      <c r="K11" s="786">
        <f t="shared" ref="K11:K24" si="3">H11*E11</f>
        <v>0</v>
      </c>
      <c r="L11" s="787"/>
    </row>
    <row r="12" spans="1:21" ht="27.75" customHeight="1">
      <c r="A12" s="778">
        <v>2</v>
      </c>
      <c r="B12" s="824" t="s">
        <v>778</v>
      </c>
      <c r="C12" s="779"/>
      <c r="D12" s="779" t="s">
        <v>453</v>
      </c>
      <c r="E12" s="780">
        <v>12</v>
      </c>
      <c r="F12" s="781"/>
      <c r="G12" s="782">
        <v>0.08</v>
      </c>
      <c r="H12" s="783">
        <f t="shared" si="0"/>
        <v>0</v>
      </c>
      <c r="I12" s="784">
        <f t="shared" si="1"/>
        <v>0</v>
      </c>
      <c r="J12" s="785">
        <f t="shared" si="2"/>
        <v>0</v>
      </c>
      <c r="K12" s="786">
        <f t="shared" si="3"/>
        <v>0</v>
      </c>
      <c r="L12" s="787"/>
    </row>
    <row r="13" spans="1:21" ht="54.75" customHeight="1">
      <c r="A13" s="778">
        <v>3</v>
      </c>
      <c r="B13" s="824" t="s">
        <v>482</v>
      </c>
      <c r="C13" s="788"/>
      <c r="D13" s="779" t="s">
        <v>453</v>
      </c>
      <c r="E13" s="789">
        <v>6</v>
      </c>
      <c r="F13" s="790"/>
      <c r="G13" s="782">
        <v>0.08</v>
      </c>
      <c r="H13" s="783">
        <f t="shared" si="0"/>
        <v>0</v>
      </c>
      <c r="I13" s="784">
        <f t="shared" si="1"/>
        <v>0</v>
      </c>
      <c r="J13" s="785">
        <f t="shared" si="2"/>
        <v>0</v>
      </c>
      <c r="K13" s="786">
        <f t="shared" si="3"/>
        <v>0</v>
      </c>
      <c r="L13" s="791"/>
    </row>
    <row r="14" spans="1:21" ht="28.5" customHeight="1">
      <c r="A14" s="778">
        <v>4</v>
      </c>
      <c r="B14" s="824" t="s">
        <v>481</v>
      </c>
      <c r="C14" s="779"/>
      <c r="D14" s="779" t="s">
        <v>453</v>
      </c>
      <c r="E14" s="780">
        <v>100</v>
      </c>
      <c r="F14" s="781"/>
      <c r="G14" s="782">
        <v>0.08</v>
      </c>
      <c r="H14" s="783">
        <f t="shared" si="0"/>
        <v>0</v>
      </c>
      <c r="I14" s="784">
        <f t="shared" si="1"/>
        <v>0</v>
      </c>
      <c r="J14" s="785">
        <f t="shared" si="2"/>
        <v>0</v>
      </c>
      <c r="K14" s="786">
        <f t="shared" si="3"/>
        <v>0</v>
      </c>
      <c r="L14" s="787"/>
    </row>
    <row r="15" spans="1:21" ht="21" customHeight="1">
      <c r="A15" s="778">
        <v>5</v>
      </c>
      <c r="B15" s="824" t="s">
        <v>480</v>
      </c>
      <c r="C15" s="779"/>
      <c r="D15" s="779" t="s">
        <v>453</v>
      </c>
      <c r="E15" s="780">
        <v>100</v>
      </c>
      <c r="F15" s="781"/>
      <c r="G15" s="782">
        <v>0.08</v>
      </c>
      <c r="H15" s="783">
        <f t="shared" si="0"/>
        <v>0</v>
      </c>
      <c r="I15" s="784">
        <f t="shared" si="1"/>
        <v>0</v>
      </c>
      <c r="J15" s="785">
        <f t="shared" si="2"/>
        <v>0</v>
      </c>
      <c r="K15" s="786">
        <f t="shared" si="3"/>
        <v>0</v>
      </c>
      <c r="L15" s="787"/>
    </row>
    <row r="16" spans="1:21" ht="33.75" customHeight="1">
      <c r="A16" s="778">
        <v>6</v>
      </c>
      <c r="B16" s="824" t="s">
        <v>479</v>
      </c>
      <c r="C16" s="779"/>
      <c r="D16" s="779" t="s">
        <v>453</v>
      </c>
      <c r="E16" s="780">
        <v>240</v>
      </c>
      <c r="F16" s="781"/>
      <c r="G16" s="782">
        <v>0.08</v>
      </c>
      <c r="H16" s="783">
        <f t="shared" si="0"/>
        <v>0</v>
      </c>
      <c r="I16" s="784">
        <f t="shared" si="1"/>
        <v>0</v>
      </c>
      <c r="J16" s="785">
        <f t="shared" si="2"/>
        <v>0</v>
      </c>
      <c r="K16" s="786">
        <f t="shared" si="3"/>
        <v>0</v>
      </c>
      <c r="L16" s="787"/>
    </row>
    <row r="17" spans="1:13" ht="19.5" customHeight="1">
      <c r="A17" s="778">
        <v>7</v>
      </c>
      <c r="B17" s="824" t="s">
        <v>858</v>
      </c>
      <c r="C17" s="779"/>
      <c r="D17" s="779" t="s">
        <v>453</v>
      </c>
      <c r="E17" s="780">
        <v>200</v>
      </c>
      <c r="F17" s="781"/>
      <c r="G17" s="782">
        <v>0.08</v>
      </c>
      <c r="H17" s="783">
        <f t="shared" si="0"/>
        <v>0</v>
      </c>
      <c r="I17" s="784">
        <f t="shared" si="1"/>
        <v>0</v>
      </c>
      <c r="J17" s="785">
        <f t="shared" si="2"/>
        <v>0</v>
      </c>
      <c r="K17" s="786">
        <f t="shared" si="3"/>
        <v>0</v>
      </c>
      <c r="L17" s="787"/>
    </row>
    <row r="18" spans="1:13" s="72" customFormat="1" ht="53.25" customHeight="1">
      <c r="A18" s="778">
        <v>8</v>
      </c>
      <c r="B18" s="824" t="s">
        <v>779</v>
      </c>
      <c r="C18" s="779"/>
      <c r="D18" s="779" t="s">
        <v>453</v>
      </c>
      <c r="E18" s="780">
        <v>300</v>
      </c>
      <c r="F18" s="781"/>
      <c r="G18" s="782">
        <v>0.08</v>
      </c>
      <c r="H18" s="783">
        <f t="shared" si="0"/>
        <v>0</v>
      </c>
      <c r="I18" s="784">
        <f t="shared" si="1"/>
        <v>0</v>
      </c>
      <c r="J18" s="785">
        <f t="shared" si="2"/>
        <v>0</v>
      </c>
      <c r="K18" s="786">
        <f t="shared" si="3"/>
        <v>0</v>
      </c>
      <c r="L18" s="787"/>
      <c r="M18" s="55"/>
    </row>
    <row r="19" spans="1:13" s="72" customFormat="1" ht="67.5" customHeight="1">
      <c r="A19" s="778">
        <v>9</v>
      </c>
      <c r="B19" s="824" t="s">
        <v>859</v>
      </c>
      <c r="C19" s="779"/>
      <c r="D19" s="779" t="s">
        <v>453</v>
      </c>
      <c r="E19" s="780">
        <v>400</v>
      </c>
      <c r="F19" s="781"/>
      <c r="G19" s="782">
        <v>0.08</v>
      </c>
      <c r="H19" s="783">
        <f t="shared" si="0"/>
        <v>0</v>
      </c>
      <c r="I19" s="784">
        <f t="shared" si="1"/>
        <v>0</v>
      </c>
      <c r="J19" s="785">
        <f t="shared" si="2"/>
        <v>0</v>
      </c>
      <c r="K19" s="786">
        <f t="shared" si="3"/>
        <v>0</v>
      </c>
      <c r="L19" s="787"/>
      <c r="M19" s="55"/>
    </row>
    <row r="20" spans="1:13" s="72" customFormat="1" ht="45">
      <c r="A20" s="778">
        <v>10</v>
      </c>
      <c r="B20" s="824" t="s">
        <v>856</v>
      </c>
      <c r="C20" s="792"/>
      <c r="D20" s="779" t="s">
        <v>453</v>
      </c>
      <c r="E20" s="793">
        <v>12</v>
      </c>
      <c r="F20" s="794"/>
      <c r="G20" s="782">
        <v>0.08</v>
      </c>
      <c r="H20" s="783">
        <f t="shared" si="0"/>
        <v>0</v>
      </c>
      <c r="I20" s="784">
        <f t="shared" si="1"/>
        <v>0</v>
      </c>
      <c r="J20" s="785">
        <f t="shared" si="2"/>
        <v>0</v>
      </c>
      <c r="K20" s="786">
        <f t="shared" si="3"/>
        <v>0</v>
      </c>
      <c r="L20" s="795"/>
      <c r="M20" s="55"/>
    </row>
    <row r="21" spans="1:13" s="72" customFormat="1" ht="59.25" customHeight="1">
      <c r="A21" s="778">
        <v>11</v>
      </c>
      <c r="B21" s="825" t="s">
        <v>860</v>
      </c>
      <c r="C21" s="796"/>
      <c r="D21" s="796" t="s">
        <v>453</v>
      </c>
      <c r="E21" s="797">
        <v>12</v>
      </c>
      <c r="F21" s="798"/>
      <c r="G21" s="782">
        <v>0.08</v>
      </c>
      <c r="H21" s="783">
        <f t="shared" si="0"/>
        <v>0</v>
      </c>
      <c r="I21" s="784">
        <f t="shared" si="1"/>
        <v>0</v>
      </c>
      <c r="J21" s="785">
        <f t="shared" si="2"/>
        <v>0</v>
      </c>
      <c r="K21" s="786">
        <f t="shared" si="3"/>
        <v>0</v>
      </c>
      <c r="L21" s="799"/>
      <c r="M21" s="55"/>
    </row>
    <row r="22" spans="1:13" s="72" customFormat="1" ht="60" customHeight="1">
      <c r="A22" s="778">
        <v>12</v>
      </c>
      <c r="B22" s="826" t="s">
        <v>861</v>
      </c>
      <c r="C22" s="800"/>
      <c r="D22" s="800" t="s">
        <v>453</v>
      </c>
      <c r="E22" s="801">
        <v>12</v>
      </c>
      <c r="F22" s="802"/>
      <c r="G22" s="782">
        <v>0.08</v>
      </c>
      <c r="H22" s="783">
        <f t="shared" si="0"/>
        <v>0</v>
      </c>
      <c r="I22" s="784">
        <f t="shared" si="1"/>
        <v>0</v>
      </c>
      <c r="J22" s="785">
        <f t="shared" si="2"/>
        <v>0</v>
      </c>
      <c r="K22" s="786">
        <f t="shared" si="3"/>
        <v>0</v>
      </c>
      <c r="L22" s="803"/>
      <c r="M22" s="55"/>
    </row>
    <row r="23" spans="1:13" s="72" customFormat="1" ht="31.5" customHeight="1">
      <c r="A23" s="778">
        <v>13</v>
      </c>
      <c r="B23" s="826" t="s">
        <v>862</v>
      </c>
      <c r="C23" s="800"/>
      <c r="D23" s="800" t="s">
        <v>453</v>
      </c>
      <c r="E23" s="801">
        <v>10</v>
      </c>
      <c r="F23" s="802"/>
      <c r="G23" s="782">
        <v>0.08</v>
      </c>
      <c r="H23" s="783">
        <f t="shared" si="0"/>
        <v>0</v>
      </c>
      <c r="I23" s="784">
        <f t="shared" si="1"/>
        <v>0</v>
      </c>
      <c r="J23" s="785">
        <f t="shared" si="2"/>
        <v>0</v>
      </c>
      <c r="K23" s="786">
        <f t="shared" si="3"/>
        <v>0</v>
      </c>
      <c r="L23" s="803"/>
      <c r="M23" s="55"/>
    </row>
    <row r="24" spans="1:13" s="72" customFormat="1" ht="36.75" customHeight="1">
      <c r="A24" s="804">
        <v>14</v>
      </c>
      <c r="B24" s="827" t="s">
        <v>863</v>
      </c>
      <c r="C24" s="805"/>
      <c r="D24" s="805" t="s">
        <v>453</v>
      </c>
      <c r="E24" s="806">
        <v>10</v>
      </c>
      <c r="F24" s="807"/>
      <c r="G24" s="808">
        <v>0.08</v>
      </c>
      <c r="H24" s="809">
        <f t="shared" si="0"/>
        <v>0</v>
      </c>
      <c r="I24" s="810">
        <f t="shared" si="1"/>
        <v>0</v>
      </c>
      <c r="J24" s="811">
        <f t="shared" si="2"/>
        <v>0</v>
      </c>
      <c r="K24" s="812">
        <f t="shared" si="3"/>
        <v>0</v>
      </c>
      <c r="L24" s="813"/>
      <c r="M24" s="55"/>
    </row>
    <row r="25" spans="1:13" ht="24.75" customHeight="1">
      <c r="A25" s="880" t="s">
        <v>478</v>
      </c>
      <c r="B25" s="880"/>
      <c r="C25" s="880"/>
      <c r="D25" s="880"/>
      <c r="E25" s="880"/>
      <c r="F25" s="880"/>
      <c r="G25" s="880"/>
      <c r="H25" s="880"/>
      <c r="I25" s="814">
        <f>SUM(I11:I24)</f>
        <v>0</v>
      </c>
      <c r="J25" s="815" t="s">
        <v>477</v>
      </c>
      <c r="K25" s="816">
        <f>SUM(K11:K24)</f>
        <v>0</v>
      </c>
      <c r="L25" s="817"/>
    </row>
    <row r="26" spans="1:13" ht="18.75" customHeight="1">
      <c r="A26" s="769"/>
      <c r="B26" s="830"/>
      <c r="C26" s="818"/>
      <c r="D26" s="818"/>
      <c r="E26" s="818"/>
      <c r="F26" s="819"/>
      <c r="G26" s="819"/>
      <c r="H26" s="819"/>
      <c r="I26" s="819"/>
      <c r="J26" s="820"/>
      <c r="K26" s="821"/>
      <c r="L26" s="769"/>
    </row>
    <row r="27" spans="1:13" ht="12.75" customHeight="1">
      <c r="A27" s="769"/>
      <c r="B27" s="831" t="s">
        <v>476</v>
      </c>
      <c r="C27" s="818"/>
      <c r="D27" s="818"/>
      <c r="E27" s="878"/>
      <c r="F27" s="878"/>
      <c r="G27" s="769"/>
      <c r="H27" s="769"/>
      <c r="I27" s="769"/>
      <c r="J27" s="769"/>
      <c r="K27" s="818"/>
      <c r="L27" s="769"/>
    </row>
    <row r="28" spans="1:13">
      <c r="A28" s="769"/>
      <c r="B28" s="830"/>
      <c r="C28" s="818"/>
      <c r="D28" s="818"/>
      <c r="E28" s="818"/>
      <c r="F28" s="819"/>
      <c r="G28" s="819"/>
      <c r="H28" s="822"/>
      <c r="I28" s="220"/>
      <c r="J28" s="823" t="s">
        <v>50</v>
      </c>
      <c r="K28" s="823"/>
      <c r="L28" s="823"/>
    </row>
    <row r="29" spans="1:13">
      <c r="A29" s="769"/>
      <c r="B29" s="830"/>
      <c r="C29" s="818"/>
      <c r="D29" s="818"/>
      <c r="E29" s="818"/>
      <c r="F29" s="819"/>
      <c r="G29" s="819"/>
      <c r="H29" s="168"/>
      <c r="I29" s="168"/>
      <c r="J29" s="823" t="s">
        <v>51</v>
      </c>
      <c r="K29" s="823"/>
      <c r="L29" s="823"/>
    </row>
    <row r="30" spans="1:13">
      <c r="A30" s="769"/>
      <c r="B30" s="830"/>
      <c r="C30" s="818"/>
      <c r="D30" s="818"/>
      <c r="E30" s="818"/>
      <c r="F30" s="819"/>
      <c r="G30" s="819"/>
      <c r="H30" s="819"/>
      <c r="I30" s="819"/>
      <c r="J30" s="769"/>
      <c r="K30" s="769"/>
      <c r="L30" s="769"/>
    </row>
    <row r="31" spans="1:13">
      <c r="A31" s="769"/>
      <c r="B31" s="830"/>
      <c r="C31" s="818"/>
      <c r="D31" s="818"/>
      <c r="E31" s="818"/>
      <c r="F31" s="819"/>
      <c r="G31" s="819"/>
      <c r="H31" s="819"/>
      <c r="I31" s="819"/>
      <c r="J31" s="769"/>
      <c r="K31" s="769"/>
      <c r="L31" s="769"/>
    </row>
    <row r="32" spans="1:13">
      <c r="A32" s="769"/>
      <c r="B32" s="830"/>
      <c r="C32" s="818"/>
      <c r="D32" s="818"/>
      <c r="E32" s="818"/>
      <c r="F32" s="819"/>
      <c r="G32" s="819"/>
      <c r="H32" s="819"/>
      <c r="I32" s="819"/>
      <c r="J32" s="769"/>
      <c r="K32" s="769"/>
      <c r="L32" s="769"/>
    </row>
  </sheetData>
  <sheetProtection selectLockedCells="1" selectUnlockedCells="1"/>
  <mergeCells count="8">
    <mergeCell ref="A3:L3"/>
    <mergeCell ref="Q5:U5"/>
    <mergeCell ref="A7:L7"/>
    <mergeCell ref="E27:F27"/>
    <mergeCell ref="A4:L4"/>
    <mergeCell ref="A5:L5"/>
    <mergeCell ref="A25:H25"/>
    <mergeCell ref="A8:D8"/>
  </mergeCells>
  <printOptions horizontalCentered="1" verticalCentered="1"/>
  <pageMargins left="0.15972222222222221" right="0.17986111111111111" top="0.98402777777777772" bottom="0.98402777777777772" header="0.51180555555555551" footer="0.51180555555555551"/>
  <pageSetup paperSize="9" scale="52" fitToHeight="0" orientation="landscape" useFirstPageNumber="1" r:id="rId1"/>
  <headerFooter alignWithMargins="0">
    <oddHeader>&amp;CStrona &amp;P&amp;RZałącznik nr 2 do SIWZ</oddHeader>
    <oddFooter>&amp;CStrona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Q20"/>
  <sheetViews>
    <sheetView zoomScaleNormal="100" workbookViewId="0">
      <selection activeCell="E12" sqref="E12"/>
    </sheetView>
  </sheetViews>
  <sheetFormatPr defaultRowHeight="15"/>
  <cols>
    <col min="1" max="2" width="9.28515625" bestFit="1" customWidth="1"/>
    <col min="3" max="3" width="10.42578125" customWidth="1"/>
    <col min="4" max="4" width="13.42578125" customWidth="1"/>
    <col min="5" max="5" width="9.28515625" bestFit="1" customWidth="1"/>
    <col min="6" max="6" width="14" style="154" bestFit="1" customWidth="1"/>
    <col min="7" max="7" width="15.28515625" style="154" bestFit="1" customWidth="1"/>
    <col min="8" max="8" width="9.28515625" bestFit="1" customWidth="1"/>
    <col min="9" max="9" width="10.28515625" bestFit="1" customWidth="1"/>
    <col min="10" max="10" width="9.28515625" bestFit="1" customWidth="1"/>
    <col min="11" max="11" width="10.85546875" bestFit="1" customWidth="1"/>
    <col min="12" max="12" width="14" bestFit="1" customWidth="1"/>
    <col min="13" max="13" width="11.85546875" bestFit="1" customWidth="1"/>
    <col min="14" max="14" width="14" bestFit="1" customWidth="1"/>
  </cols>
  <sheetData>
    <row r="1" spans="1:17">
      <c r="A1" s="158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60"/>
    </row>
    <row r="2" spans="1:17">
      <c r="A2" s="199"/>
      <c r="B2" s="222"/>
      <c r="C2" s="222"/>
      <c r="D2" s="223"/>
      <c r="E2" s="224"/>
      <c r="F2" s="223"/>
      <c r="G2" s="223"/>
      <c r="H2" s="224"/>
      <c r="I2" s="224"/>
      <c r="J2" s="225"/>
      <c r="K2" s="225"/>
      <c r="L2" s="199"/>
      <c r="M2" s="199"/>
      <c r="N2" s="199"/>
    </row>
    <row r="3" spans="1:17" ht="38.1" customHeight="1">
      <c r="A3" s="889" t="s">
        <v>498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7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7">
      <c r="A5" s="225"/>
      <c r="B5" s="227" t="s">
        <v>689</v>
      </c>
      <c r="C5" s="227"/>
      <c r="D5" s="225"/>
      <c r="E5" s="225"/>
      <c r="F5" s="259"/>
      <c r="G5" s="259"/>
      <c r="H5" s="225"/>
      <c r="I5" s="225"/>
      <c r="J5" s="225"/>
      <c r="K5" s="225"/>
      <c r="L5" s="199"/>
      <c r="M5" s="199"/>
      <c r="N5" s="199"/>
    </row>
    <row r="6" spans="1:17">
      <c r="A6" s="199"/>
      <c r="B6" s="227" t="s">
        <v>425</v>
      </c>
      <c r="C6" s="227"/>
      <c r="D6" s="225"/>
      <c r="E6" s="199"/>
      <c r="F6" s="253"/>
      <c r="G6" s="253"/>
      <c r="H6" s="199"/>
      <c r="I6" s="199"/>
      <c r="J6" s="199"/>
      <c r="K6" s="199"/>
      <c r="L6" s="199"/>
      <c r="M6" s="199"/>
      <c r="N6" s="199"/>
    </row>
    <row r="7" spans="1:17">
      <c r="A7" s="199"/>
      <c r="B7" s="228"/>
      <c r="C7" s="228"/>
      <c r="D7" s="225"/>
      <c r="E7" s="199"/>
      <c r="F7" s="253"/>
      <c r="G7" s="253"/>
      <c r="H7" s="199"/>
      <c r="I7" s="199"/>
      <c r="J7" s="199"/>
      <c r="K7" s="199"/>
      <c r="L7" s="199"/>
      <c r="M7" s="199"/>
      <c r="N7" s="199"/>
    </row>
    <row r="8" spans="1:17" s="1034" customFormat="1" ht="63">
      <c r="A8" s="27" t="s">
        <v>130</v>
      </c>
      <c r="B8" s="27" t="s">
        <v>243</v>
      </c>
      <c r="C8" s="63" t="s">
        <v>468</v>
      </c>
      <c r="D8" s="27" t="s">
        <v>0</v>
      </c>
      <c r="E8" s="27" t="s">
        <v>1</v>
      </c>
      <c r="F8" s="27" t="s">
        <v>2</v>
      </c>
      <c r="G8" s="27" t="s">
        <v>132</v>
      </c>
      <c r="H8" s="27" t="s">
        <v>3</v>
      </c>
      <c r="I8" s="27" t="s">
        <v>4</v>
      </c>
      <c r="J8" s="27" t="s">
        <v>244</v>
      </c>
      <c r="K8" s="27" t="s">
        <v>5</v>
      </c>
      <c r="L8" s="27" t="s">
        <v>245</v>
      </c>
      <c r="M8" s="27" t="s">
        <v>246</v>
      </c>
      <c r="N8" s="27" t="s">
        <v>247</v>
      </c>
      <c r="P8" s="25"/>
      <c r="Q8" s="25"/>
    </row>
    <row r="9" spans="1:17">
      <c r="A9" s="231">
        <v>1</v>
      </c>
      <c r="B9" s="231">
        <v>2</v>
      </c>
      <c r="C9" s="231">
        <v>3</v>
      </c>
      <c r="D9" s="231">
        <v>4</v>
      </c>
      <c r="E9" s="260">
        <v>5</v>
      </c>
      <c r="F9" s="260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</row>
    <row r="10" spans="1:17">
      <c r="A10" s="233"/>
      <c r="B10" s="233"/>
      <c r="C10" s="413"/>
      <c r="D10" s="233"/>
      <c r="E10" s="570"/>
      <c r="F10" s="261"/>
      <c r="G10" s="261"/>
      <c r="H10" s="233"/>
      <c r="I10" s="233"/>
      <c r="J10" s="233"/>
      <c r="K10" s="233"/>
      <c r="L10" s="233"/>
      <c r="M10" s="233"/>
      <c r="N10" s="233"/>
    </row>
    <row r="11" spans="1:17" s="1034" customFormat="1" ht="59.25" customHeight="1">
      <c r="A11" s="938" t="s">
        <v>131</v>
      </c>
      <c r="B11" s="6"/>
      <c r="C11" s="6"/>
      <c r="D11" s="104" t="s">
        <v>323</v>
      </c>
      <c r="E11" s="107" t="s">
        <v>257</v>
      </c>
      <c r="F11" s="104" t="s">
        <v>324</v>
      </c>
      <c r="G11" s="104" t="s">
        <v>326</v>
      </c>
      <c r="H11" s="107">
        <v>300</v>
      </c>
      <c r="I11" s="8"/>
      <c r="J11" s="47">
        <v>0.08</v>
      </c>
      <c r="K11" s="48">
        <f>I11*1.08</f>
        <v>0</v>
      </c>
      <c r="L11" s="50">
        <f>I11*H11</f>
        <v>0</v>
      </c>
      <c r="M11" s="50">
        <f>N11-L11</f>
        <v>0</v>
      </c>
      <c r="N11" s="50">
        <f>K11*H11</f>
        <v>0</v>
      </c>
    </row>
    <row r="12" spans="1:17" s="1034" customFormat="1" ht="51.4" customHeight="1">
      <c r="A12" s="938" t="s">
        <v>427</v>
      </c>
      <c r="B12" s="6"/>
      <c r="C12" s="6"/>
      <c r="D12" s="104" t="s">
        <v>323</v>
      </c>
      <c r="E12" s="107" t="s">
        <v>28</v>
      </c>
      <c r="F12" s="104" t="s">
        <v>324</v>
      </c>
      <c r="G12" s="104" t="s">
        <v>325</v>
      </c>
      <c r="H12" s="107">
        <v>150</v>
      </c>
      <c r="I12" s="8"/>
      <c r="J12" s="47">
        <v>0.08</v>
      </c>
      <c r="K12" s="48">
        <f>I12*1.08</f>
        <v>0</v>
      </c>
      <c r="L12" s="50">
        <f>I12*H12</f>
        <v>0</v>
      </c>
      <c r="M12" s="50">
        <f>N12-L12</f>
        <v>0</v>
      </c>
      <c r="N12" s="50">
        <f>K12*H12</f>
        <v>0</v>
      </c>
    </row>
    <row r="13" spans="1:17">
      <c r="A13" s="894" t="s">
        <v>49</v>
      </c>
      <c r="B13" s="894"/>
      <c r="C13" s="901"/>
      <c r="D13" s="894"/>
      <c r="E13" s="894"/>
      <c r="F13" s="894"/>
      <c r="G13" s="894"/>
      <c r="H13" s="894"/>
      <c r="I13" s="894"/>
      <c r="J13" s="894"/>
      <c r="K13" s="894"/>
      <c r="L13" s="250">
        <f>SUM(L11:L12)</f>
        <v>0</v>
      </c>
      <c r="M13" s="251" t="s">
        <v>49</v>
      </c>
      <c r="N13" s="250">
        <f>SUM(N11:N12)</f>
        <v>0</v>
      </c>
    </row>
    <row r="14" spans="1:17">
      <c r="A14" s="199"/>
      <c r="B14" s="252"/>
      <c r="C14" s="252"/>
      <c r="D14" s="252"/>
      <c r="E14" s="252"/>
      <c r="F14" s="252"/>
      <c r="G14" s="252"/>
      <c r="H14" s="252"/>
      <c r="I14" s="199"/>
      <c r="J14" s="253"/>
      <c r="K14" s="199"/>
      <c r="L14" s="199"/>
      <c r="M14" s="199"/>
      <c r="N14" s="199"/>
    </row>
    <row r="15" spans="1:17">
      <c r="A15" s="199"/>
      <c r="B15" s="254"/>
      <c r="C15" s="254"/>
      <c r="D15" s="256"/>
      <c r="E15" s="223"/>
      <c r="F15" s="223"/>
      <c r="G15" s="217"/>
      <c r="H15" s="258"/>
      <c r="I15" s="258"/>
      <c r="J15" s="258"/>
      <c r="K15" s="258"/>
      <c r="L15" s="199"/>
      <c r="M15" s="199"/>
      <c r="N15" s="199"/>
    </row>
    <row r="16" spans="1:17">
      <c r="A16" s="199"/>
      <c r="B16" s="255" t="s">
        <v>248</v>
      </c>
      <c r="C16" s="255"/>
      <c r="D16" s="256"/>
      <c r="E16" s="223"/>
      <c r="F16" s="223"/>
      <c r="G16" s="217"/>
      <c r="H16" s="257"/>
      <c r="I16" s="257" t="s">
        <v>50</v>
      </c>
      <c r="J16" s="257"/>
      <c r="K16" s="258"/>
      <c r="L16" s="199"/>
      <c r="M16" s="199"/>
      <c r="N16" s="199"/>
    </row>
    <row r="17" spans="1:14">
      <c r="A17" s="199"/>
      <c r="B17" s="222"/>
      <c r="C17" s="222"/>
      <c r="D17" s="223"/>
      <c r="E17" s="224"/>
      <c r="F17" s="223"/>
      <c r="G17" s="223"/>
      <c r="H17" s="224"/>
      <c r="I17" s="224" t="s">
        <v>51</v>
      </c>
      <c r="J17" s="221"/>
      <c r="K17" s="225"/>
      <c r="L17" s="199"/>
      <c r="M17" s="199"/>
      <c r="N17" s="199"/>
    </row>
    <row r="18" spans="1:14">
      <c r="A18" s="199"/>
      <c r="B18" s="199"/>
      <c r="C18" s="199"/>
      <c r="D18" s="199"/>
      <c r="E18" s="199"/>
      <c r="F18" s="253"/>
      <c r="G18" s="253"/>
      <c r="H18" s="199"/>
      <c r="I18" s="199"/>
      <c r="J18" s="199"/>
      <c r="K18" s="199"/>
      <c r="L18" s="199"/>
      <c r="M18" s="199"/>
      <c r="N18" s="199"/>
    </row>
    <row r="19" spans="1:14">
      <c r="A19" s="199"/>
      <c r="B19" s="199"/>
      <c r="C19" s="199"/>
      <c r="D19" s="199"/>
      <c r="E19" s="199"/>
      <c r="F19" s="253"/>
      <c r="G19" s="253"/>
      <c r="H19" s="199"/>
      <c r="I19" s="199"/>
      <c r="J19" s="199"/>
      <c r="K19" s="199"/>
      <c r="L19" s="199"/>
      <c r="M19" s="199"/>
      <c r="N19" s="199"/>
    </row>
    <row r="20" spans="1:14">
      <c r="A20" s="199"/>
      <c r="B20" s="199"/>
      <c r="C20" s="199"/>
      <c r="D20" s="199"/>
      <c r="E20" s="199"/>
      <c r="F20" s="253"/>
      <c r="G20" s="253"/>
      <c r="H20" s="199"/>
      <c r="I20" s="199"/>
      <c r="J20" s="199"/>
      <c r="K20" s="199"/>
      <c r="L20" s="199"/>
      <c r="M20" s="199"/>
      <c r="N20" s="199"/>
    </row>
  </sheetData>
  <mergeCells count="3">
    <mergeCell ref="A3:N3"/>
    <mergeCell ref="A13:K13"/>
    <mergeCell ref="D1:K1"/>
  </mergeCells>
  <pageMargins left="0.7" right="0.7" top="0.75" bottom="0.75" header="0.3" footer="0.3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O19"/>
  <sheetViews>
    <sheetView zoomScale="90" zoomScaleNormal="90" workbookViewId="0">
      <selection activeCell="A3" sqref="A3:N3"/>
    </sheetView>
  </sheetViews>
  <sheetFormatPr defaultRowHeight="11.25"/>
  <cols>
    <col min="1" max="1" width="9.140625" style="199"/>
    <col min="2" max="2" width="24.85546875" style="199" bestFit="1" customWidth="1"/>
    <col min="3" max="4" width="16.28515625" style="199" customWidth="1"/>
    <col min="5" max="5" width="9.140625" style="199"/>
    <col min="6" max="6" width="32.7109375" style="253" bestFit="1" customWidth="1"/>
    <col min="7" max="11" width="9.140625" style="199"/>
    <col min="12" max="12" width="17.28515625" style="199" customWidth="1"/>
    <col min="13" max="13" width="16.85546875" style="199" bestFit="1" customWidth="1"/>
    <col min="14" max="14" width="20.7109375" style="199" customWidth="1"/>
    <col min="15" max="16384" width="9.140625" style="199"/>
  </cols>
  <sheetData>
    <row r="1" spans="1:15">
      <c r="A1" s="158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5">
      <c r="B2" s="222"/>
      <c r="C2" s="222"/>
      <c r="D2" s="223"/>
      <c r="E2" s="224"/>
      <c r="F2" s="223"/>
      <c r="G2" s="224"/>
      <c r="H2" s="224"/>
      <c r="I2" s="224"/>
      <c r="J2" s="225"/>
      <c r="K2" s="225"/>
    </row>
    <row r="3" spans="1:15" ht="32.450000000000003" customHeight="1">
      <c r="A3" s="889" t="s">
        <v>868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5">
      <c r="A5" s="225"/>
      <c r="B5" s="227" t="s">
        <v>784</v>
      </c>
      <c r="C5" s="227"/>
      <c r="D5" s="225"/>
      <c r="E5" s="225"/>
      <c r="F5" s="259"/>
      <c r="G5" s="225"/>
      <c r="H5" s="225"/>
      <c r="I5" s="225"/>
      <c r="J5" s="225"/>
      <c r="K5" s="225"/>
    </row>
    <row r="6" spans="1:15">
      <c r="B6" s="227" t="s">
        <v>421</v>
      </c>
      <c r="C6" s="227"/>
      <c r="D6" s="225"/>
    </row>
    <row r="7" spans="1:15">
      <c r="B7" s="228"/>
      <c r="C7" s="228"/>
      <c r="D7" s="225"/>
    </row>
    <row r="8" spans="1:15" ht="78.75">
      <c r="A8" s="229" t="s">
        <v>130</v>
      </c>
      <c r="B8" s="229" t="s">
        <v>243</v>
      </c>
      <c r="C8" s="360" t="s">
        <v>468</v>
      </c>
      <c r="D8" s="229" t="s">
        <v>0</v>
      </c>
      <c r="E8" s="229" t="s">
        <v>1</v>
      </c>
      <c r="F8" s="229" t="s">
        <v>2</v>
      </c>
      <c r="G8" s="229" t="s">
        <v>132</v>
      </c>
      <c r="H8" s="229" t="s">
        <v>3</v>
      </c>
      <c r="I8" s="229" t="s">
        <v>4</v>
      </c>
      <c r="J8" s="229" t="s">
        <v>244</v>
      </c>
      <c r="K8" s="229" t="s">
        <v>5</v>
      </c>
      <c r="L8" s="229" t="s">
        <v>245</v>
      </c>
      <c r="M8" s="229" t="s">
        <v>246</v>
      </c>
      <c r="N8" s="229" t="s">
        <v>247</v>
      </c>
    </row>
    <row r="9" spans="1:15">
      <c r="A9" s="231">
        <v>1</v>
      </c>
      <c r="B9" s="231">
        <v>2</v>
      </c>
      <c r="C9" s="231">
        <v>3</v>
      </c>
      <c r="D9" s="231">
        <v>4</v>
      </c>
      <c r="E9" s="260">
        <v>5</v>
      </c>
      <c r="F9" s="231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</row>
    <row r="10" spans="1:15">
      <c r="A10" s="233"/>
      <c r="B10" s="233"/>
      <c r="C10" s="413"/>
      <c r="D10" s="233"/>
      <c r="E10" s="233"/>
      <c r="F10" s="261"/>
      <c r="G10" s="233"/>
      <c r="H10" s="233"/>
      <c r="I10" s="233"/>
      <c r="J10" s="233"/>
      <c r="K10" s="233"/>
      <c r="L10" s="233"/>
      <c r="M10" s="233"/>
      <c r="N10" s="233"/>
    </row>
    <row r="11" spans="1:15" ht="33.75" customHeight="1">
      <c r="A11" s="586" t="s">
        <v>131</v>
      </c>
      <c r="B11" s="394"/>
      <c r="C11" s="569"/>
      <c r="D11" s="208" t="s">
        <v>115</v>
      </c>
      <c r="E11" s="208" t="s">
        <v>94</v>
      </c>
      <c r="F11" s="193" t="s">
        <v>335</v>
      </c>
      <c r="G11" s="208" t="s">
        <v>328</v>
      </c>
      <c r="H11" s="208">
        <v>600</v>
      </c>
      <c r="I11" s="401"/>
      <c r="J11" s="200">
        <v>0.08</v>
      </c>
      <c r="K11" s="203">
        <f>I11*1.08</f>
        <v>0</v>
      </c>
      <c r="L11" s="204">
        <f>I11*H11</f>
        <v>0</v>
      </c>
      <c r="M11" s="204">
        <f>N11-L11</f>
        <v>0</v>
      </c>
      <c r="N11" s="204">
        <f>K11*H11</f>
        <v>0</v>
      </c>
    </row>
    <row r="12" spans="1:15" ht="27" customHeight="1">
      <c r="A12" s="581" t="s">
        <v>427</v>
      </c>
      <c r="B12" s="394"/>
      <c r="C12" s="569"/>
      <c r="D12" s="208" t="s">
        <v>115</v>
      </c>
      <c r="E12" s="208" t="s">
        <v>6</v>
      </c>
      <c r="F12" s="193" t="s">
        <v>335</v>
      </c>
      <c r="G12" s="208" t="s">
        <v>328</v>
      </c>
      <c r="H12" s="208">
        <v>3000</v>
      </c>
      <c r="I12" s="401"/>
      <c r="J12" s="200">
        <v>0.08</v>
      </c>
      <c r="K12" s="203">
        <f>I12*1.08</f>
        <v>0</v>
      </c>
      <c r="L12" s="204">
        <f>I12*H12</f>
        <v>0</v>
      </c>
      <c r="M12" s="204">
        <f>N12-L12</f>
        <v>0</v>
      </c>
      <c r="N12" s="204">
        <f>K12*H12</f>
        <v>0</v>
      </c>
    </row>
    <row r="13" spans="1:15">
      <c r="A13" s="894" t="s">
        <v>49</v>
      </c>
      <c r="B13" s="894"/>
      <c r="C13" s="901"/>
      <c r="D13" s="894"/>
      <c r="E13" s="894"/>
      <c r="F13" s="894"/>
      <c r="G13" s="894"/>
      <c r="H13" s="894"/>
      <c r="I13" s="894"/>
      <c r="J13" s="894"/>
      <c r="K13" s="894"/>
      <c r="L13" s="250">
        <f>SUM(L11:L12)</f>
        <v>0</v>
      </c>
      <c r="M13" s="251" t="s">
        <v>49</v>
      </c>
      <c r="N13" s="250">
        <f>SUM(N11:N12)</f>
        <v>0</v>
      </c>
    </row>
    <row r="14" spans="1:15">
      <c r="B14" s="252"/>
      <c r="C14" s="252"/>
      <c r="D14" s="252"/>
      <c r="E14" s="252"/>
      <c r="F14" s="252"/>
      <c r="G14" s="252"/>
      <c r="H14" s="252"/>
      <c r="J14" s="253"/>
    </row>
    <row r="15" spans="1:15">
      <c r="B15" s="254"/>
      <c r="C15" s="254"/>
      <c r="D15" s="256"/>
      <c r="E15" s="223"/>
      <c r="F15" s="223"/>
      <c r="G15" s="217"/>
      <c r="H15" s="258"/>
      <c r="I15" s="258"/>
      <c r="J15" s="258"/>
      <c r="K15" s="258"/>
    </row>
    <row r="16" spans="1:15">
      <c r="B16" s="255" t="s">
        <v>248</v>
      </c>
      <c r="C16" s="255"/>
      <c r="D16" s="256"/>
      <c r="E16" s="223"/>
      <c r="F16" s="223"/>
      <c r="G16" s="217"/>
      <c r="H16" s="257"/>
      <c r="I16" s="257" t="s">
        <v>50</v>
      </c>
      <c r="J16" s="257"/>
      <c r="K16" s="258"/>
    </row>
    <row r="17" spans="1:14">
      <c r="B17" s="222"/>
      <c r="C17" s="222"/>
      <c r="D17" s="223"/>
      <c r="E17" s="224"/>
      <c r="F17" s="223"/>
      <c r="G17" s="224"/>
      <c r="H17" s="224"/>
      <c r="I17" s="224" t="s">
        <v>51</v>
      </c>
      <c r="J17" s="221"/>
      <c r="K17" s="225"/>
    </row>
    <row r="19" spans="1:14" ht="33.75" customHeight="1">
      <c r="A19" s="902" t="s">
        <v>785</v>
      </c>
      <c r="B19" s="902"/>
      <c r="C19" s="902"/>
      <c r="D19" s="902"/>
      <c r="E19" s="902"/>
      <c r="F19" s="902"/>
      <c r="G19" s="902"/>
      <c r="H19" s="902"/>
      <c r="I19" s="902"/>
      <c r="J19" s="902"/>
      <c r="K19" s="902"/>
      <c r="L19" s="902"/>
      <c r="M19" s="902"/>
      <c r="N19" s="902"/>
    </row>
  </sheetData>
  <mergeCells count="4">
    <mergeCell ref="A13:K13"/>
    <mergeCell ref="A3:N3"/>
    <mergeCell ref="D1:K1"/>
    <mergeCell ref="A19:N19"/>
  </mergeCells>
  <pageMargins left="0.7" right="0.7" top="0.75" bottom="0.75" header="0.3" footer="0.3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O17"/>
  <sheetViews>
    <sheetView zoomScaleNormal="100" workbookViewId="0">
      <selection activeCell="A3" sqref="A3:N3"/>
    </sheetView>
  </sheetViews>
  <sheetFormatPr defaultRowHeight="10.5"/>
  <cols>
    <col min="1" max="1" width="9.140625" style="15"/>
    <col min="2" max="2" width="25.140625" style="15" bestFit="1" customWidth="1"/>
    <col min="3" max="3" width="12.28515625" style="15" customWidth="1"/>
    <col min="4" max="4" width="22.85546875" style="15" customWidth="1"/>
    <col min="5" max="5" width="9.140625" style="15"/>
    <col min="6" max="6" width="19.28515625" style="21" customWidth="1"/>
    <col min="7" max="10" width="9.140625" style="15"/>
    <col min="11" max="11" width="9.85546875" style="15" bestFit="1" customWidth="1"/>
    <col min="12" max="12" width="12.140625" style="15" bestFit="1" customWidth="1"/>
    <col min="13" max="13" width="9.140625" style="15"/>
    <col min="14" max="14" width="12.140625" style="15" bestFit="1" customWidth="1"/>
    <col min="15" max="16384" width="9.140625" style="15"/>
  </cols>
  <sheetData>
    <row r="1" spans="1:15">
      <c r="A1" s="540" t="s">
        <v>865</v>
      </c>
      <c r="B1" s="540"/>
      <c r="C1" s="62"/>
      <c r="D1" s="906" t="s">
        <v>850</v>
      </c>
      <c r="E1" s="906"/>
      <c r="F1" s="906"/>
      <c r="G1" s="906"/>
      <c r="H1" s="906"/>
      <c r="I1" s="906"/>
      <c r="J1" s="906"/>
      <c r="K1" s="906"/>
      <c r="L1" s="541"/>
      <c r="M1" s="147" t="s">
        <v>515</v>
      </c>
      <c r="N1" s="542"/>
      <c r="O1" s="543"/>
    </row>
    <row r="2" spans="1:15">
      <c r="B2" s="1"/>
      <c r="C2" s="1"/>
      <c r="D2" s="2"/>
      <c r="E2" s="3"/>
      <c r="F2" s="2"/>
      <c r="G2" s="3"/>
      <c r="H2" s="3"/>
      <c r="I2" s="3"/>
      <c r="J2" s="4"/>
      <c r="K2" s="4"/>
    </row>
    <row r="3" spans="1:15" ht="33.950000000000003" customHeight="1">
      <c r="A3" s="1038" t="s">
        <v>872</v>
      </c>
      <c r="B3" s="1038"/>
      <c r="C3" s="1038"/>
      <c r="D3" s="1038"/>
      <c r="E3" s="1038"/>
      <c r="F3" s="1038"/>
      <c r="G3" s="1038"/>
      <c r="H3" s="1038"/>
      <c r="I3" s="1038"/>
      <c r="J3" s="1038"/>
      <c r="K3" s="1038"/>
      <c r="L3" s="1038"/>
      <c r="M3" s="1038"/>
      <c r="N3" s="1038"/>
    </row>
    <row r="4" spans="1: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5">
      <c r="A5" s="4"/>
      <c r="B5" s="544" t="s">
        <v>691</v>
      </c>
      <c r="C5" s="544"/>
      <c r="D5" s="4"/>
      <c r="E5" s="4"/>
      <c r="F5" s="153"/>
      <c r="G5" s="4"/>
      <c r="H5" s="4"/>
      <c r="I5" s="4"/>
      <c r="J5" s="4"/>
      <c r="K5" s="4"/>
    </row>
    <row r="6" spans="1:15">
      <c r="B6" s="544" t="s">
        <v>690</v>
      </c>
      <c r="C6" s="544"/>
      <c r="D6" s="4"/>
    </row>
    <row r="7" spans="1:15">
      <c r="B7" s="26"/>
      <c r="C7" s="26"/>
      <c r="D7" s="4"/>
    </row>
    <row r="8" spans="1:15" ht="63">
      <c r="A8" s="27" t="s">
        <v>130</v>
      </c>
      <c r="B8" s="27" t="s">
        <v>243</v>
      </c>
      <c r="C8" s="67" t="s">
        <v>468</v>
      </c>
      <c r="D8" s="27" t="s">
        <v>0</v>
      </c>
      <c r="E8" s="27" t="s">
        <v>1</v>
      </c>
      <c r="F8" s="27" t="s">
        <v>2</v>
      </c>
      <c r="G8" s="27" t="s">
        <v>132</v>
      </c>
      <c r="H8" s="27" t="s">
        <v>3</v>
      </c>
      <c r="I8" s="27" t="s">
        <v>4</v>
      </c>
      <c r="J8" s="27" t="s">
        <v>244</v>
      </c>
      <c r="K8" s="27" t="s">
        <v>5</v>
      </c>
      <c r="L8" s="27" t="s">
        <v>245</v>
      </c>
      <c r="M8" s="27" t="s">
        <v>246</v>
      </c>
      <c r="N8" s="27" t="s">
        <v>247</v>
      </c>
    </row>
    <row r="9" spans="1:15">
      <c r="A9" s="28">
        <v>1</v>
      </c>
      <c r="B9" s="28">
        <v>2</v>
      </c>
      <c r="C9" s="28">
        <v>3</v>
      </c>
      <c r="D9" s="28">
        <v>4</v>
      </c>
      <c r="E9" s="155">
        <v>5</v>
      </c>
      <c r="F9" s="28">
        <v>6</v>
      </c>
      <c r="G9" s="28">
        <v>7</v>
      </c>
      <c r="H9" s="28">
        <v>8</v>
      </c>
      <c r="I9" s="28">
        <v>9</v>
      </c>
      <c r="J9" s="28">
        <v>10</v>
      </c>
      <c r="K9" s="28">
        <v>11</v>
      </c>
      <c r="L9" s="28">
        <v>12</v>
      </c>
      <c r="M9" s="28">
        <v>13</v>
      </c>
      <c r="N9" s="28">
        <v>14</v>
      </c>
    </row>
    <row r="10" spans="1:15">
      <c r="A10" s="36"/>
      <c r="B10" s="36"/>
      <c r="C10" s="68"/>
      <c r="D10" s="36"/>
      <c r="E10" s="36"/>
      <c r="F10" s="156"/>
      <c r="G10" s="36"/>
      <c r="H10" s="36"/>
      <c r="I10" s="36"/>
      <c r="J10" s="36"/>
      <c r="K10" s="36"/>
      <c r="L10" s="36"/>
      <c r="M10" s="36"/>
      <c r="N10" s="36"/>
    </row>
    <row r="11" spans="1:15" ht="22.35" customHeight="1">
      <c r="A11" s="938" t="s">
        <v>131</v>
      </c>
      <c r="B11" s="6"/>
      <c r="C11" s="6"/>
      <c r="D11" s="107" t="s">
        <v>364</v>
      </c>
      <c r="E11" s="107" t="s">
        <v>56</v>
      </c>
      <c r="F11" s="104" t="s">
        <v>365</v>
      </c>
      <c r="G11" s="107" t="s">
        <v>328</v>
      </c>
      <c r="H11" s="104">
        <v>60</v>
      </c>
      <c r="I11" s="108"/>
      <c r="J11" s="103">
        <v>0.08</v>
      </c>
      <c r="K11" s="48">
        <f>I11*1.08</f>
        <v>0</v>
      </c>
      <c r="L11" s="50">
        <f>I11*H11</f>
        <v>0</v>
      </c>
      <c r="M11" s="50"/>
      <c r="N11" s="50">
        <f>K11*H11</f>
        <v>0</v>
      </c>
    </row>
    <row r="12" spans="1:15">
      <c r="A12" s="904" t="s">
        <v>49</v>
      </c>
      <c r="B12" s="904"/>
      <c r="C12" s="905"/>
      <c r="D12" s="904"/>
      <c r="E12" s="904"/>
      <c r="F12" s="904"/>
      <c r="G12" s="904"/>
      <c r="H12" s="904"/>
      <c r="I12" s="904"/>
      <c r="J12" s="904"/>
      <c r="K12" s="904"/>
      <c r="L12" s="37">
        <f>SUM(L11)</f>
        <v>0</v>
      </c>
      <c r="M12" s="38" t="s">
        <v>49</v>
      </c>
      <c r="N12" s="37">
        <f>SUM(N11)</f>
        <v>0</v>
      </c>
    </row>
    <row r="13" spans="1:15">
      <c r="B13" s="32"/>
      <c r="C13" s="32"/>
      <c r="D13" s="32"/>
      <c r="E13" s="32"/>
      <c r="F13" s="32"/>
      <c r="G13" s="32"/>
      <c r="H13" s="32"/>
      <c r="J13" s="21"/>
    </row>
    <row r="14" spans="1:15">
      <c r="B14" s="16"/>
      <c r="C14" s="16"/>
      <c r="D14" s="33"/>
      <c r="E14" s="2"/>
      <c r="F14" s="2"/>
      <c r="G14" s="34"/>
      <c r="H14" s="17"/>
      <c r="I14" s="17"/>
      <c r="J14" s="17"/>
      <c r="K14" s="17"/>
    </row>
    <row r="15" spans="1:15">
      <c r="B15" s="18" t="s">
        <v>248</v>
      </c>
      <c r="C15" s="18"/>
      <c r="D15" s="33"/>
      <c r="E15" s="2"/>
      <c r="F15" s="2"/>
      <c r="G15" s="34"/>
      <c r="H15" s="19"/>
      <c r="I15" s="19" t="s">
        <v>50</v>
      </c>
      <c r="J15" s="19"/>
      <c r="K15" s="17"/>
    </row>
    <row r="16" spans="1:15">
      <c r="B16" s="1"/>
      <c r="C16" s="1"/>
      <c r="D16" s="2"/>
      <c r="E16" s="3"/>
      <c r="F16" s="2"/>
      <c r="G16" s="3"/>
      <c r="H16" s="3"/>
      <c r="I16" s="3" t="s">
        <v>51</v>
      </c>
      <c r="J16" s="35"/>
      <c r="K16" s="4"/>
    </row>
    <row r="17" ht="52.5" customHeight="1"/>
  </sheetData>
  <mergeCells count="3">
    <mergeCell ref="A3:N3"/>
    <mergeCell ref="A12:K12"/>
    <mergeCell ref="D1:K1"/>
  </mergeCells>
  <pageMargins left="0.7" right="0.7" top="0.75" bottom="0.75" header="0.3" footer="0.3"/>
  <pageSetup paperSize="9" scale="6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Q16"/>
  <sheetViews>
    <sheetView zoomScaleNormal="100" workbookViewId="0">
      <selection activeCell="A3" sqref="A3:N3"/>
    </sheetView>
  </sheetViews>
  <sheetFormatPr defaultRowHeight="11.25"/>
  <cols>
    <col min="1" max="1" width="9.28515625" style="199" bestFit="1" customWidth="1"/>
    <col min="2" max="2" width="23.7109375" style="199" customWidth="1"/>
    <col min="3" max="3" width="19.85546875" style="199" customWidth="1"/>
    <col min="4" max="4" width="19" style="199" customWidth="1"/>
    <col min="5" max="6" width="9.28515625" style="199" bestFit="1" customWidth="1"/>
    <col min="7" max="7" width="13.28515625" style="253" bestFit="1" customWidth="1"/>
    <col min="8" max="8" width="12" style="199" customWidth="1"/>
    <col min="9" max="9" width="14" style="199" customWidth="1"/>
    <col min="10" max="11" width="9.28515625" style="199" bestFit="1" customWidth="1"/>
    <col min="12" max="12" width="12.7109375" style="199" bestFit="1" customWidth="1"/>
    <col min="13" max="13" width="10.85546875" style="199" bestFit="1" customWidth="1"/>
    <col min="14" max="14" width="12.7109375" style="199" bestFit="1" customWidth="1"/>
    <col min="15" max="16384" width="9.140625" style="199"/>
  </cols>
  <sheetData>
    <row r="1" spans="1:17">
      <c r="A1" s="158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7">
      <c r="B2" s="222"/>
      <c r="C2" s="222"/>
      <c r="D2" s="223"/>
      <c r="E2" s="224"/>
      <c r="F2" s="224"/>
      <c r="G2" s="223"/>
      <c r="H2" s="224"/>
      <c r="I2" s="224"/>
      <c r="J2" s="225"/>
      <c r="K2" s="225"/>
    </row>
    <row r="3" spans="1:17" ht="30.95" customHeight="1">
      <c r="A3" s="889" t="s">
        <v>869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7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7">
      <c r="A5" s="225"/>
      <c r="B5" s="227" t="s">
        <v>695</v>
      </c>
      <c r="C5" s="227"/>
      <c r="D5" s="225"/>
      <c r="E5" s="225"/>
      <c r="F5" s="225"/>
      <c r="G5" s="259"/>
      <c r="H5" s="225"/>
      <c r="I5" s="225"/>
      <c r="J5" s="225"/>
      <c r="K5" s="225"/>
    </row>
    <row r="6" spans="1:17">
      <c r="B6" s="227" t="s">
        <v>420</v>
      </c>
      <c r="C6" s="227"/>
      <c r="D6" s="225"/>
      <c r="Q6" s="567"/>
    </row>
    <row r="7" spans="1:17">
      <c r="B7" s="228"/>
      <c r="C7" s="228"/>
      <c r="D7" s="225"/>
      <c r="Q7" s="567"/>
    </row>
    <row r="8" spans="1:17" ht="67.5">
      <c r="A8" s="229" t="s">
        <v>130</v>
      </c>
      <c r="B8" s="229" t="s">
        <v>243</v>
      </c>
      <c r="C8" s="360" t="s">
        <v>468</v>
      </c>
      <c r="D8" s="229" t="s">
        <v>0</v>
      </c>
      <c r="E8" s="229" t="s">
        <v>1</v>
      </c>
      <c r="F8" s="229" t="s">
        <v>2</v>
      </c>
      <c r="G8" s="229" t="s">
        <v>132</v>
      </c>
      <c r="H8" s="229" t="s">
        <v>3</v>
      </c>
      <c r="I8" s="229" t="s">
        <v>4</v>
      </c>
      <c r="J8" s="229" t="s">
        <v>244</v>
      </c>
      <c r="K8" s="229" t="s">
        <v>5</v>
      </c>
      <c r="L8" s="229" t="s">
        <v>245</v>
      </c>
      <c r="M8" s="229" t="s">
        <v>246</v>
      </c>
      <c r="N8" s="229" t="s">
        <v>247</v>
      </c>
      <c r="P8" s="223"/>
    </row>
    <row r="9" spans="1:17">
      <c r="A9" s="231">
        <v>1</v>
      </c>
      <c r="B9" s="231">
        <v>2</v>
      </c>
      <c r="C9" s="231">
        <v>3</v>
      </c>
      <c r="D9" s="231">
        <v>4</v>
      </c>
      <c r="E9" s="231">
        <v>5</v>
      </c>
      <c r="F9" s="260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</row>
    <row r="10" spans="1:17">
      <c r="A10" s="233"/>
      <c r="B10" s="233"/>
      <c r="C10" s="413"/>
      <c r="D10" s="233"/>
      <c r="E10" s="233"/>
      <c r="F10" s="233"/>
      <c r="G10" s="261"/>
      <c r="H10" s="233"/>
      <c r="I10" s="233"/>
      <c r="J10" s="233"/>
      <c r="K10" s="233"/>
      <c r="L10" s="233"/>
      <c r="M10" s="233"/>
      <c r="N10" s="233"/>
    </row>
    <row r="11" spans="1:17" ht="22.35" customHeight="1">
      <c r="A11" s="586">
        <v>1</v>
      </c>
      <c r="B11" s="400"/>
      <c r="C11" s="400"/>
      <c r="D11" s="196" t="s">
        <v>128</v>
      </c>
      <c r="E11" s="196" t="s">
        <v>368</v>
      </c>
      <c r="F11" s="207" t="s">
        <v>369</v>
      </c>
      <c r="G11" s="207" t="s">
        <v>370</v>
      </c>
      <c r="H11" s="196">
        <v>80</v>
      </c>
      <c r="I11" s="197"/>
      <c r="J11" s="200">
        <v>0.08</v>
      </c>
      <c r="K11" s="203">
        <f>I11*1.08</f>
        <v>0</v>
      </c>
      <c r="L11" s="204">
        <f>I11*H11</f>
        <v>0</v>
      </c>
      <c r="M11" s="204">
        <f>N11-L11</f>
        <v>0</v>
      </c>
      <c r="N11" s="204">
        <f>K11*H11</f>
        <v>0</v>
      </c>
    </row>
    <row r="12" spans="1:17">
      <c r="A12" s="894" t="s">
        <v>49</v>
      </c>
      <c r="B12" s="894"/>
      <c r="C12" s="901"/>
      <c r="D12" s="894"/>
      <c r="E12" s="894"/>
      <c r="F12" s="894"/>
      <c r="G12" s="894"/>
      <c r="H12" s="894"/>
      <c r="I12" s="894"/>
      <c r="J12" s="894"/>
      <c r="K12" s="894"/>
      <c r="L12" s="250">
        <f>SUM(L11)</f>
        <v>0</v>
      </c>
      <c r="M12" s="251" t="s">
        <v>49</v>
      </c>
      <c r="N12" s="250">
        <f>SUM(N11)</f>
        <v>0</v>
      </c>
    </row>
    <row r="13" spans="1:17">
      <c r="B13" s="252"/>
      <c r="C13" s="252"/>
      <c r="D13" s="252"/>
      <c r="E13" s="252"/>
      <c r="F13" s="252"/>
      <c r="G13" s="252"/>
      <c r="H13" s="252"/>
      <c r="J13" s="253"/>
    </row>
    <row r="14" spans="1:17" ht="30" customHeight="1">
      <c r="B14" s="568" t="s">
        <v>853</v>
      </c>
      <c r="C14" s="568"/>
      <c r="D14" s="568"/>
      <c r="E14" s="568"/>
      <c r="F14" s="568"/>
      <c r="G14" s="568"/>
      <c r="H14" s="568"/>
      <c r="I14" s="568"/>
    </row>
    <row r="15" spans="1:17">
      <c r="B15" s="255" t="s">
        <v>248</v>
      </c>
      <c r="C15" s="255"/>
      <c r="D15" s="256"/>
      <c r="E15" s="223"/>
      <c r="F15" s="223"/>
      <c r="G15" s="217"/>
      <c r="H15" s="257"/>
      <c r="I15" s="257" t="s">
        <v>50</v>
      </c>
      <c r="J15" s="257"/>
      <c r="K15" s="258"/>
    </row>
    <row r="16" spans="1:17">
      <c r="B16" s="222"/>
      <c r="C16" s="222"/>
      <c r="D16" s="223"/>
      <c r="E16" s="224"/>
      <c r="F16" s="224"/>
      <c r="G16" s="223"/>
      <c r="H16" s="224"/>
      <c r="I16" s="224" t="s">
        <v>51</v>
      </c>
      <c r="J16" s="221"/>
      <c r="K16" s="225"/>
    </row>
  </sheetData>
  <mergeCells count="3">
    <mergeCell ref="A3:N3"/>
    <mergeCell ref="A12:K12"/>
    <mergeCell ref="D1:K1"/>
  </mergeCells>
  <pageMargins left="0.7" right="0.7" top="0.75" bottom="0.75" header="0.3" footer="0.3"/>
  <pageSetup paperSize="9" scale="6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482C8-F201-452B-BAC9-127CBA982FC7}">
  <sheetPr>
    <pageSetUpPr fitToPage="1"/>
  </sheetPr>
  <dimension ref="A1:P23"/>
  <sheetViews>
    <sheetView zoomScale="90" zoomScaleNormal="90" workbookViewId="0">
      <selection activeCell="H5" sqref="H5"/>
    </sheetView>
  </sheetViews>
  <sheetFormatPr defaultColWidth="9.85546875" defaultRowHeight="15"/>
  <cols>
    <col min="1" max="1" width="9.85546875" style="80"/>
    <col min="2" max="2" width="23.7109375" style="80" bestFit="1" customWidth="1"/>
    <col min="3" max="3" width="20.7109375" style="80" customWidth="1"/>
    <col min="4" max="4" width="12.7109375" style="80" customWidth="1"/>
    <col min="5" max="5" width="9.85546875" style="80"/>
    <col min="6" max="6" width="14.140625" style="80" customWidth="1"/>
    <col min="7" max="7" width="11.140625" style="566" customWidth="1"/>
    <col min="8" max="8" width="9.85546875" style="80"/>
    <col min="9" max="9" width="14.42578125" style="80" customWidth="1"/>
    <col min="10" max="10" width="9.85546875" style="80"/>
    <col min="11" max="11" width="11.85546875" style="80" customWidth="1"/>
    <col min="12" max="12" width="15.7109375" style="80" customWidth="1"/>
    <col min="13" max="13" width="12.28515625" style="80" customWidth="1"/>
    <col min="14" max="14" width="19.42578125" style="80" customWidth="1"/>
    <col min="15" max="16384" width="9.85546875" style="80"/>
  </cols>
  <sheetData>
    <row r="1" spans="1:16" ht="15" customHeight="1">
      <c r="A1" s="158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  <c r="P1" s="60"/>
    </row>
    <row r="2" spans="1:16">
      <c r="A2" s="324"/>
      <c r="B2" s="325"/>
      <c r="C2" s="325"/>
      <c r="D2" s="326"/>
      <c r="E2" s="327"/>
      <c r="F2" s="327"/>
      <c r="G2" s="326"/>
      <c r="H2" s="327"/>
      <c r="I2" s="327"/>
      <c r="J2" s="328"/>
      <c r="K2" s="328"/>
      <c r="L2" s="324"/>
      <c r="M2" s="324"/>
      <c r="N2" s="324"/>
      <c r="O2" s="324"/>
    </row>
    <row r="3" spans="1:16" ht="27.95" customHeight="1">
      <c r="A3" s="889" t="s">
        <v>873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170"/>
      <c r="O3" s="170"/>
    </row>
    <row r="4" spans="1:16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324"/>
    </row>
    <row r="5" spans="1:16">
      <c r="A5" s="328"/>
      <c r="B5" s="329" t="s">
        <v>697</v>
      </c>
      <c r="C5" s="329"/>
      <c r="D5" s="328"/>
      <c r="E5" s="328"/>
      <c r="F5" s="328"/>
      <c r="G5" s="563"/>
      <c r="H5" s="328"/>
      <c r="I5" s="328"/>
      <c r="J5" s="328"/>
      <c r="K5" s="328"/>
      <c r="L5" s="324"/>
      <c r="M5" s="324"/>
      <c r="N5" s="324"/>
      <c r="O5" s="324"/>
    </row>
    <row r="6" spans="1:16">
      <c r="A6" s="324"/>
      <c r="B6" s="329" t="s">
        <v>420</v>
      </c>
      <c r="C6" s="329"/>
      <c r="D6" s="328"/>
      <c r="E6" s="324"/>
      <c r="F6" s="324"/>
      <c r="G6" s="352"/>
      <c r="H6" s="324"/>
      <c r="I6" s="324"/>
      <c r="J6" s="324"/>
      <c r="K6" s="324"/>
      <c r="L6" s="324"/>
      <c r="M6" s="324"/>
      <c r="N6" s="324"/>
      <c r="O6" s="324"/>
    </row>
    <row r="7" spans="1:16">
      <c r="A7" s="324"/>
      <c r="B7" s="330"/>
      <c r="C7" s="330"/>
      <c r="D7" s="328"/>
      <c r="E7" s="324"/>
      <c r="F7" s="324"/>
      <c r="G7" s="352"/>
      <c r="H7" s="324"/>
      <c r="I7" s="324"/>
      <c r="J7" s="324"/>
      <c r="K7" s="324"/>
      <c r="L7" s="324"/>
      <c r="M7" s="324"/>
      <c r="N7" s="324"/>
      <c r="O7" s="324"/>
    </row>
    <row r="8" spans="1:16" ht="63">
      <c r="A8" s="332" t="s">
        <v>130</v>
      </c>
      <c r="B8" s="332" t="s">
        <v>243</v>
      </c>
      <c r="C8" s="548" t="s">
        <v>468</v>
      </c>
      <c r="D8" s="332" t="s">
        <v>0</v>
      </c>
      <c r="E8" s="332" t="s">
        <v>1</v>
      </c>
      <c r="F8" s="332" t="s">
        <v>2</v>
      </c>
      <c r="G8" s="332" t="s">
        <v>132</v>
      </c>
      <c r="H8" s="332" t="s">
        <v>3</v>
      </c>
      <c r="I8" s="332" t="s">
        <v>4</v>
      </c>
      <c r="J8" s="332" t="s">
        <v>244</v>
      </c>
      <c r="K8" s="1033" t="s">
        <v>5</v>
      </c>
      <c r="L8" s="332" t="s">
        <v>245</v>
      </c>
      <c r="M8" s="332" t="s">
        <v>246</v>
      </c>
      <c r="N8" s="332" t="s">
        <v>247</v>
      </c>
      <c r="O8" s="324"/>
    </row>
    <row r="9" spans="1:16">
      <c r="A9" s="334">
        <v>1</v>
      </c>
      <c r="B9" s="334">
        <v>2</v>
      </c>
      <c r="C9" s="334">
        <v>3</v>
      </c>
      <c r="D9" s="334">
        <v>4</v>
      </c>
      <c r="E9" s="334">
        <v>5</v>
      </c>
      <c r="F9" s="564">
        <v>6</v>
      </c>
      <c r="G9" s="334">
        <v>7</v>
      </c>
      <c r="H9" s="334">
        <v>8</v>
      </c>
      <c r="I9" s="334">
        <v>9</v>
      </c>
      <c r="J9" s="334">
        <v>10</v>
      </c>
      <c r="K9" s="334">
        <v>11</v>
      </c>
      <c r="L9" s="334">
        <v>12</v>
      </c>
      <c r="M9" s="334">
        <v>13</v>
      </c>
      <c r="N9" s="334">
        <v>14</v>
      </c>
      <c r="O9" s="324"/>
    </row>
    <row r="10" spans="1:16">
      <c r="A10" s="549"/>
      <c r="B10" s="549"/>
      <c r="C10" s="549"/>
      <c r="D10" s="549"/>
      <c r="E10" s="549"/>
      <c r="F10" s="549"/>
      <c r="G10" s="565"/>
      <c r="H10" s="549"/>
      <c r="I10" s="549"/>
      <c r="J10" s="549"/>
      <c r="K10" s="549"/>
      <c r="L10" s="549"/>
      <c r="M10" s="549"/>
      <c r="N10" s="549"/>
      <c r="O10" s="324"/>
    </row>
    <row r="11" spans="1:16" ht="72" customHeight="1">
      <c r="A11" s="939" t="s">
        <v>131</v>
      </c>
      <c r="B11" s="550"/>
      <c r="C11" s="337"/>
      <c r="D11" s="551" t="s">
        <v>694</v>
      </c>
      <c r="E11" s="552">
        <v>1</v>
      </c>
      <c r="F11" s="243" t="s">
        <v>696</v>
      </c>
      <c r="G11" s="207" t="s">
        <v>693</v>
      </c>
      <c r="H11" s="554">
        <v>200</v>
      </c>
      <c r="I11" s="197"/>
      <c r="J11" s="555">
        <v>0.08</v>
      </c>
      <c r="K11" s="203">
        <f>I11*1.08</f>
        <v>0</v>
      </c>
      <c r="L11" s="556">
        <f>I11*H11</f>
        <v>0</v>
      </c>
      <c r="M11" s="556">
        <f>N11-L11</f>
        <v>0</v>
      </c>
      <c r="N11" s="556">
        <f>K11*H11</f>
        <v>0</v>
      </c>
      <c r="O11" s="324"/>
    </row>
    <row r="12" spans="1:16">
      <c r="A12" s="907" t="s">
        <v>49</v>
      </c>
      <c r="B12" s="907"/>
      <c r="C12" s="908"/>
      <c r="D12" s="907"/>
      <c r="E12" s="907"/>
      <c r="F12" s="907"/>
      <c r="G12" s="907"/>
      <c r="H12" s="907"/>
      <c r="I12" s="907"/>
      <c r="J12" s="907"/>
      <c r="K12" s="907"/>
      <c r="L12" s="557">
        <f>SUM(L11)</f>
        <v>0</v>
      </c>
      <c r="M12" s="558" t="s">
        <v>49</v>
      </c>
      <c r="N12" s="557">
        <f>SUM(N11)</f>
        <v>0</v>
      </c>
      <c r="O12" s="324"/>
    </row>
    <row r="13" spans="1:16">
      <c r="A13" s="324"/>
      <c r="B13" s="351"/>
      <c r="C13" s="351"/>
      <c r="D13" s="351"/>
      <c r="E13" s="351"/>
      <c r="F13" s="351"/>
      <c r="G13" s="351"/>
      <c r="H13" s="351"/>
      <c r="I13" s="324"/>
      <c r="J13" s="352"/>
      <c r="K13" s="324"/>
      <c r="L13" s="324"/>
      <c r="M13" s="324"/>
      <c r="N13" s="324"/>
      <c r="O13" s="324"/>
    </row>
    <row r="14" spans="1:16" ht="27" customHeight="1">
      <c r="A14" s="324"/>
      <c r="B14" s="909" t="s">
        <v>692</v>
      </c>
      <c r="C14" s="909"/>
      <c r="D14" s="909"/>
      <c r="E14" s="909"/>
      <c r="F14" s="909"/>
      <c r="G14" s="909"/>
      <c r="H14" s="909"/>
      <c r="I14" s="909"/>
      <c r="J14" s="324"/>
      <c r="K14" s="324"/>
      <c r="L14" s="324"/>
      <c r="M14" s="324"/>
      <c r="N14" s="324"/>
      <c r="O14" s="324"/>
    </row>
    <row r="15" spans="1:16" ht="51" customHeight="1">
      <c r="A15" s="324"/>
      <c r="B15" s="910" t="s">
        <v>852</v>
      </c>
      <c r="C15" s="910"/>
      <c r="D15" s="911"/>
      <c r="E15" s="911"/>
      <c r="F15" s="911"/>
      <c r="G15" s="911"/>
      <c r="H15" s="911"/>
      <c r="I15" s="911"/>
      <c r="J15" s="324"/>
      <c r="K15" s="324"/>
      <c r="L15" s="324"/>
      <c r="M15" s="324"/>
      <c r="N15" s="324"/>
      <c r="O15" s="324"/>
    </row>
    <row r="16" spans="1:16">
      <c r="A16" s="324"/>
      <c r="B16" s="559"/>
      <c r="C16" s="559"/>
      <c r="D16" s="560"/>
      <c r="E16" s="159"/>
      <c r="F16" s="159"/>
      <c r="G16" s="561"/>
      <c r="H16" s="562"/>
      <c r="I16" s="562"/>
      <c r="J16" s="355"/>
      <c r="K16" s="355"/>
      <c r="L16" s="324"/>
      <c r="M16" s="324"/>
      <c r="N16" s="324"/>
      <c r="O16" s="324"/>
    </row>
    <row r="17" spans="1:15">
      <c r="A17" s="324"/>
      <c r="B17" s="356" t="s">
        <v>248</v>
      </c>
      <c r="C17" s="356"/>
      <c r="D17" s="324"/>
      <c r="E17" s="326"/>
      <c r="F17" s="326"/>
      <c r="G17" s="217"/>
      <c r="H17" s="357"/>
      <c r="I17" s="357" t="s">
        <v>50</v>
      </c>
      <c r="J17" s="357"/>
      <c r="K17" s="355"/>
      <c r="L17" s="324"/>
      <c r="M17" s="324"/>
      <c r="N17" s="324"/>
      <c r="O17" s="324"/>
    </row>
    <row r="18" spans="1:15">
      <c r="A18" s="324"/>
      <c r="B18" s="325"/>
      <c r="C18" s="325"/>
      <c r="D18" s="326"/>
      <c r="E18" s="327"/>
      <c r="F18" s="327"/>
      <c r="G18" s="326"/>
      <c r="H18" s="327"/>
      <c r="I18" s="327" t="s">
        <v>51</v>
      </c>
      <c r="J18" s="221"/>
      <c r="K18" s="328"/>
      <c r="L18" s="324"/>
      <c r="M18" s="324"/>
      <c r="N18" s="324"/>
      <c r="O18" s="324"/>
    </row>
    <row r="19" spans="1:15">
      <c r="A19" s="324"/>
      <c r="B19" s="324"/>
      <c r="C19" s="324"/>
      <c r="D19" s="324"/>
      <c r="E19" s="324"/>
      <c r="F19" s="324"/>
      <c r="G19" s="352"/>
      <c r="H19" s="324"/>
      <c r="I19" s="324"/>
      <c r="J19" s="324"/>
      <c r="K19" s="324"/>
      <c r="L19" s="324"/>
      <c r="M19" s="324"/>
      <c r="N19" s="324"/>
      <c r="O19" s="324"/>
    </row>
    <row r="20" spans="1:15">
      <c r="A20" s="324"/>
      <c r="B20" s="324"/>
      <c r="C20" s="324"/>
      <c r="D20" s="324"/>
      <c r="E20" s="324"/>
      <c r="F20" s="324"/>
      <c r="G20" s="352"/>
      <c r="H20" s="324"/>
      <c r="I20" s="324"/>
      <c r="J20" s="324"/>
      <c r="K20" s="324"/>
      <c r="L20" s="324"/>
      <c r="M20" s="324"/>
      <c r="N20" s="324"/>
      <c r="O20" s="324"/>
    </row>
    <row r="21" spans="1:15">
      <c r="A21" s="324"/>
      <c r="B21" s="324"/>
      <c r="C21" s="324"/>
      <c r="D21" s="324"/>
      <c r="E21" s="324"/>
      <c r="F21" s="324"/>
      <c r="G21" s="352"/>
      <c r="H21" s="324"/>
      <c r="I21" s="324"/>
      <c r="J21" s="324"/>
      <c r="K21" s="324"/>
      <c r="L21" s="324"/>
      <c r="M21" s="324"/>
      <c r="N21" s="324"/>
      <c r="O21" s="324"/>
    </row>
    <row r="22" spans="1:15">
      <c r="A22" s="324"/>
      <c r="B22" s="324"/>
      <c r="C22" s="324"/>
      <c r="D22" s="324"/>
      <c r="E22" s="324"/>
      <c r="F22" s="324"/>
      <c r="G22" s="352"/>
      <c r="H22" s="324"/>
      <c r="I22" s="324"/>
      <c r="J22" s="324"/>
      <c r="K22" s="324"/>
      <c r="L22" s="324"/>
      <c r="M22" s="324"/>
      <c r="N22" s="324"/>
      <c r="O22" s="324"/>
    </row>
    <row r="23" spans="1:15">
      <c r="A23" s="324"/>
      <c r="B23" s="324"/>
      <c r="C23" s="324"/>
      <c r="D23" s="324"/>
      <c r="E23" s="324"/>
      <c r="F23" s="324"/>
      <c r="G23" s="352"/>
      <c r="H23" s="324"/>
      <c r="I23" s="324"/>
      <c r="J23" s="324"/>
      <c r="K23" s="324"/>
      <c r="L23" s="324"/>
      <c r="M23" s="324"/>
      <c r="N23" s="324"/>
      <c r="O23" s="324"/>
    </row>
  </sheetData>
  <mergeCells count="5">
    <mergeCell ref="A12:K12"/>
    <mergeCell ref="B14:I14"/>
    <mergeCell ref="B15:I15"/>
    <mergeCell ref="D1:K1"/>
    <mergeCell ref="A3:M3"/>
  </mergeCells>
  <pageMargins left="0.7" right="0.7" top="0.75" bottom="0.75" header="0.3" footer="0.3"/>
  <pageSetup paperSize="9" scale="5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O22"/>
  <sheetViews>
    <sheetView zoomScale="90" zoomScaleNormal="90" workbookViewId="0">
      <selection activeCell="A3" sqref="A3:N3"/>
    </sheetView>
  </sheetViews>
  <sheetFormatPr defaultRowHeight="10.5"/>
  <cols>
    <col min="1" max="1" width="6.140625" style="15" customWidth="1"/>
    <col min="2" max="3" width="9.140625" style="15"/>
    <col min="4" max="4" width="27.5703125" style="15" customWidth="1"/>
    <col min="5" max="5" width="9.140625" style="15"/>
    <col min="6" max="6" width="18.85546875" style="15" customWidth="1"/>
    <col min="7" max="11" width="9.140625" style="15"/>
    <col min="12" max="12" width="16.28515625" style="15" customWidth="1"/>
    <col min="13" max="13" width="11.140625" style="15" customWidth="1"/>
    <col min="14" max="14" width="15.85546875" style="15" customWidth="1"/>
    <col min="15" max="16384" width="9.140625" style="15"/>
  </cols>
  <sheetData>
    <row r="1" spans="1:15">
      <c r="A1" s="540" t="s">
        <v>865</v>
      </c>
      <c r="B1" s="540"/>
      <c r="C1" s="62"/>
      <c r="D1" s="906" t="s">
        <v>850</v>
      </c>
      <c r="E1" s="906"/>
      <c r="F1" s="906"/>
      <c r="G1" s="906"/>
      <c r="H1" s="906"/>
      <c r="I1" s="906"/>
      <c r="J1" s="906"/>
      <c r="K1" s="906"/>
      <c r="L1" s="541"/>
      <c r="M1" s="147" t="s">
        <v>515</v>
      </c>
      <c r="N1" s="542"/>
      <c r="O1" s="543"/>
    </row>
    <row r="2" spans="1:15">
      <c r="B2" s="1"/>
      <c r="C2" s="1"/>
      <c r="D2" s="2"/>
      <c r="E2" s="3"/>
      <c r="F2" s="3"/>
      <c r="G2" s="3"/>
      <c r="H2" s="3"/>
      <c r="I2" s="3"/>
      <c r="J2" s="4"/>
      <c r="K2" s="4"/>
    </row>
    <row r="3" spans="1:15" ht="25.5" customHeight="1">
      <c r="A3" s="903" t="s">
        <v>874</v>
      </c>
      <c r="B3" s="903"/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</row>
    <row r="4" spans="1: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5">
      <c r="A5" s="4"/>
      <c r="B5" s="544" t="s">
        <v>786</v>
      </c>
      <c r="C5" s="544"/>
      <c r="D5" s="4"/>
      <c r="E5" s="4"/>
      <c r="F5" s="4"/>
      <c r="G5" s="4"/>
      <c r="H5" s="4"/>
      <c r="I5" s="4"/>
      <c r="J5" s="4"/>
      <c r="K5" s="4"/>
    </row>
    <row r="6" spans="1:15">
      <c r="B6" s="544" t="s">
        <v>833</v>
      </c>
      <c r="C6" s="544"/>
      <c r="D6" s="4"/>
    </row>
    <row r="7" spans="1:15">
      <c r="B7" s="26"/>
      <c r="C7" s="26"/>
      <c r="D7" s="4"/>
    </row>
    <row r="8" spans="1:15" ht="63">
      <c r="A8" s="27" t="s">
        <v>130</v>
      </c>
      <c r="B8" s="27" t="s">
        <v>243</v>
      </c>
      <c r="C8" s="81" t="s">
        <v>468</v>
      </c>
      <c r="D8" s="27" t="s">
        <v>0</v>
      </c>
      <c r="E8" s="27" t="s">
        <v>1</v>
      </c>
      <c r="F8" s="27" t="s">
        <v>2</v>
      </c>
      <c r="G8" s="27" t="s">
        <v>132</v>
      </c>
      <c r="H8" s="27" t="s">
        <v>3</v>
      </c>
      <c r="I8" s="27" t="s">
        <v>4</v>
      </c>
      <c r="J8" s="27" t="s">
        <v>244</v>
      </c>
      <c r="K8" s="27" t="s">
        <v>5</v>
      </c>
      <c r="L8" s="27" t="s">
        <v>245</v>
      </c>
      <c r="M8" s="27" t="s">
        <v>246</v>
      </c>
      <c r="N8" s="27" t="s">
        <v>247</v>
      </c>
    </row>
    <row r="9" spans="1:15">
      <c r="A9" s="28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8">
        <v>7</v>
      </c>
      <c r="H9" s="28">
        <v>8</v>
      </c>
      <c r="I9" s="28">
        <v>9</v>
      </c>
      <c r="J9" s="28">
        <v>10</v>
      </c>
      <c r="K9" s="28">
        <v>11</v>
      </c>
      <c r="L9" s="28">
        <v>12</v>
      </c>
      <c r="M9" s="28">
        <v>13</v>
      </c>
      <c r="N9" s="28">
        <v>14</v>
      </c>
    </row>
    <row r="10" spans="1:15">
      <c r="A10" s="84"/>
      <c r="B10" s="85"/>
      <c r="C10" s="87"/>
      <c r="D10" s="8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5" ht="25.5" customHeight="1">
      <c r="A11" s="940" t="s">
        <v>131</v>
      </c>
      <c r="B11" s="545"/>
      <c r="C11" s="546"/>
      <c r="D11" s="116" t="s">
        <v>14</v>
      </c>
      <c r="E11" s="110" t="s">
        <v>180</v>
      </c>
      <c r="F11" s="104" t="s">
        <v>133</v>
      </c>
      <c r="G11" s="104" t="s">
        <v>175</v>
      </c>
      <c r="H11" s="104">
        <v>500</v>
      </c>
      <c r="I11" s="105"/>
      <c r="J11" s="103">
        <v>0.08</v>
      </c>
      <c r="K11" s="48">
        <f>I11*1.08</f>
        <v>0</v>
      </c>
      <c r="L11" s="49">
        <f>I11*H11</f>
        <v>0</v>
      </c>
      <c r="M11" s="49">
        <f>N11-L11</f>
        <v>0</v>
      </c>
      <c r="N11" s="49">
        <f>K11*H11</f>
        <v>0</v>
      </c>
    </row>
    <row r="12" spans="1:15" ht="25.5" customHeight="1">
      <c r="A12" s="940" t="s">
        <v>427</v>
      </c>
      <c r="B12" s="545"/>
      <c r="C12" s="546"/>
      <c r="D12" s="106" t="s">
        <v>265</v>
      </c>
      <c r="E12" s="106" t="s">
        <v>266</v>
      </c>
      <c r="F12" s="106" t="s">
        <v>528</v>
      </c>
      <c r="G12" s="106" t="s">
        <v>171</v>
      </c>
      <c r="H12" s="12">
        <v>100</v>
      </c>
      <c r="I12" s="20"/>
      <c r="J12" s="47">
        <v>0.08</v>
      </c>
      <c r="K12" s="48">
        <f t="shared" ref="K12:K17" si="0">I12*1.08</f>
        <v>0</v>
      </c>
      <c r="L12" s="49">
        <f t="shared" ref="L12:L17" si="1">I12*H12</f>
        <v>0</v>
      </c>
      <c r="M12" s="49">
        <f t="shared" ref="M12:M17" si="2">N12-L12</f>
        <v>0</v>
      </c>
      <c r="N12" s="49">
        <f t="shared" ref="N12:N17" si="3">K12*H12</f>
        <v>0</v>
      </c>
    </row>
    <row r="13" spans="1:15" ht="25.5" customHeight="1">
      <c r="A13" s="940" t="s">
        <v>428</v>
      </c>
      <c r="B13" s="545"/>
      <c r="C13" s="546"/>
      <c r="D13" s="106" t="s">
        <v>265</v>
      </c>
      <c r="E13" s="106" t="s">
        <v>267</v>
      </c>
      <c r="F13" s="106" t="s">
        <v>528</v>
      </c>
      <c r="G13" s="106" t="s">
        <v>171</v>
      </c>
      <c r="H13" s="7">
        <v>100</v>
      </c>
      <c r="I13" s="20"/>
      <c r="J13" s="47">
        <v>0.08</v>
      </c>
      <c r="K13" s="48">
        <f t="shared" si="0"/>
        <v>0</v>
      </c>
      <c r="L13" s="49">
        <f t="shared" si="1"/>
        <v>0</v>
      </c>
      <c r="M13" s="49">
        <f t="shared" si="2"/>
        <v>0</v>
      </c>
      <c r="N13" s="49">
        <f t="shared" si="3"/>
        <v>0</v>
      </c>
    </row>
    <row r="14" spans="1:15" ht="25.5" customHeight="1">
      <c r="A14" s="940" t="s">
        <v>429</v>
      </c>
      <c r="B14" s="545"/>
      <c r="C14" s="547"/>
      <c r="D14" s="116" t="s">
        <v>182</v>
      </c>
      <c r="E14" s="110" t="s">
        <v>183</v>
      </c>
      <c r="F14" s="104" t="s">
        <v>133</v>
      </c>
      <c r="G14" s="104" t="s">
        <v>147</v>
      </c>
      <c r="H14" s="104">
        <v>4000</v>
      </c>
      <c r="I14" s="105"/>
      <c r="J14" s="103">
        <v>0.08</v>
      </c>
      <c r="K14" s="48">
        <f t="shared" si="0"/>
        <v>0</v>
      </c>
      <c r="L14" s="49">
        <f t="shared" si="1"/>
        <v>0</v>
      </c>
      <c r="M14" s="49">
        <f t="shared" si="2"/>
        <v>0</v>
      </c>
      <c r="N14" s="49">
        <f t="shared" si="3"/>
        <v>0</v>
      </c>
    </row>
    <row r="15" spans="1:15" ht="25.5" customHeight="1">
      <c r="A15" s="940" t="s">
        <v>430</v>
      </c>
      <c r="B15" s="546"/>
      <c r="C15" s="547"/>
      <c r="D15" s="116" t="s">
        <v>182</v>
      </c>
      <c r="E15" s="110" t="s">
        <v>184</v>
      </c>
      <c r="F15" s="104" t="s">
        <v>133</v>
      </c>
      <c r="G15" s="104" t="s">
        <v>147</v>
      </c>
      <c r="H15" s="104">
        <v>2000</v>
      </c>
      <c r="I15" s="105"/>
      <c r="J15" s="103">
        <v>0.08</v>
      </c>
      <c r="K15" s="48">
        <f t="shared" si="0"/>
        <v>0</v>
      </c>
      <c r="L15" s="49">
        <f t="shared" si="1"/>
        <v>0</v>
      </c>
      <c r="M15" s="49">
        <f t="shared" si="2"/>
        <v>0</v>
      </c>
      <c r="N15" s="49">
        <f t="shared" si="3"/>
        <v>0</v>
      </c>
    </row>
    <row r="16" spans="1:15" ht="25.5" customHeight="1">
      <c r="A16" s="940" t="s">
        <v>431</v>
      </c>
      <c r="B16" s="546"/>
      <c r="C16" s="547"/>
      <c r="D16" s="115" t="s">
        <v>464</v>
      </c>
      <c r="E16" s="111" t="s">
        <v>463</v>
      </c>
      <c r="F16" s="112" t="s">
        <v>821</v>
      </c>
      <c r="G16" s="112" t="s">
        <v>698</v>
      </c>
      <c r="H16" s="112">
        <v>8000</v>
      </c>
      <c r="I16" s="113"/>
      <c r="J16" s="114">
        <v>0.08</v>
      </c>
      <c r="K16" s="48">
        <f t="shared" si="0"/>
        <v>0</v>
      </c>
      <c r="L16" s="49">
        <f t="shared" si="1"/>
        <v>0</v>
      </c>
      <c r="M16" s="49">
        <f t="shared" si="2"/>
        <v>0</v>
      </c>
      <c r="N16" s="49">
        <f t="shared" si="3"/>
        <v>0</v>
      </c>
    </row>
    <row r="17" spans="1:14" ht="25.5" customHeight="1">
      <c r="A17" s="940" t="s">
        <v>432</v>
      </c>
      <c r="B17" s="546"/>
      <c r="C17" s="547"/>
      <c r="D17" s="99" t="s">
        <v>497</v>
      </c>
      <c r="E17" s="97" t="s">
        <v>496</v>
      </c>
      <c r="F17" s="98" t="s">
        <v>250</v>
      </c>
      <c r="G17" s="98" t="s">
        <v>171</v>
      </c>
      <c r="H17" s="98">
        <v>120</v>
      </c>
      <c r="I17" s="8"/>
      <c r="J17" s="74">
        <v>0.08</v>
      </c>
      <c r="K17" s="48">
        <f t="shared" si="0"/>
        <v>0</v>
      </c>
      <c r="L17" s="49">
        <f t="shared" si="1"/>
        <v>0</v>
      </c>
      <c r="M17" s="49">
        <f t="shared" si="2"/>
        <v>0</v>
      </c>
      <c r="N17" s="49">
        <f t="shared" si="3"/>
        <v>0</v>
      </c>
    </row>
    <row r="18" spans="1:14">
      <c r="A18" s="904" t="s">
        <v>49</v>
      </c>
      <c r="B18" s="904"/>
      <c r="C18" s="912"/>
      <c r="D18" s="904"/>
      <c r="E18" s="904"/>
      <c r="F18" s="904"/>
      <c r="G18" s="904"/>
      <c r="H18" s="904"/>
      <c r="I18" s="904"/>
      <c r="J18" s="904"/>
      <c r="K18" s="904"/>
      <c r="L18" s="37">
        <f>SUM(L11:L17)</f>
        <v>0</v>
      </c>
      <c r="M18" s="38" t="s">
        <v>49</v>
      </c>
      <c r="N18" s="37">
        <f>SUM(N11:N17)</f>
        <v>0</v>
      </c>
    </row>
    <row r="19" spans="1:14">
      <c r="B19" s="32"/>
      <c r="C19" s="32"/>
      <c r="D19" s="32"/>
      <c r="E19" s="32"/>
      <c r="F19" s="32"/>
      <c r="G19" s="32"/>
      <c r="H19" s="32"/>
      <c r="J19" s="21"/>
    </row>
    <row r="20" spans="1:14">
      <c r="B20" s="16"/>
      <c r="C20" s="16"/>
      <c r="D20" s="33"/>
      <c r="E20" s="2"/>
      <c r="F20" s="2"/>
      <c r="G20" s="34"/>
      <c r="H20" s="17"/>
      <c r="I20" s="17"/>
      <c r="J20" s="17"/>
      <c r="K20" s="17"/>
    </row>
    <row r="21" spans="1:14">
      <c r="B21" s="18" t="s">
        <v>248</v>
      </c>
      <c r="C21" s="18"/>
      <c r="D21" s="33"/>
      <c r="E21" s="2"/>
      <c r="F21" s="2"/>
      <c r="G21" s="34"/>
      <c r="H21" s="19"/>
      <c r="I21" s="19" t="s">
        <v>50</v>
      </c>
      <c r="J21" s="19"/>
      <c r="K21" s="17"/>
    </row>
    <row r="22" spans="1:14">
      <c r="B22" s="1"/>
      <c r="C22" s="1"/>
      <c r="D22" s="2"/>
      <c r="E22" s="3"/>
      <c r="F22" s="3"/>
      <c r="G22" s="3"/>
      <c r="H22" s="3"/>
      <c r="I22" s="3" t="s">
        <v>51</v>
      </c>
      <c r="J22" s="35"/>
      <c r="K22" s="4"/>
    </row>
  </sheetData>
  <mergeCells count="3">
    <mergeCell ref="A3:N3"/>
    <mergeCell ref="A18:K18"/>
    <mergeCell ref="D1:K1"/>
  </mergeCells>
  <phoneticPr fontId="72" type="noConversion"/>
  <pageMargins left="0.7" right="0.7" top="0.75" bottom="0.75" header="0.3" footer="0.3"/>
  <pageSetup paperSize="9" scale="6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116"/>
  <sheetViews>
    <sheetView zoomScale="80" zoomScaleNormal="80" workbookViewId="0"/>
  </sheetViews>
  <sheetFormatPr defaultRowHeight="15"/>
  <cols>
    <col min="1" max="1" width="9.140625" style="941"/>
    <col min="2" max="2" width="24.85546875" bestFit="1" customWidth="1"/>
    <col min="3" max="3" width="24.85546875" customWidth="1"/>
    <col min="4" max="4" width="31.5703125" customWidth="1"/>
    <col min="5" max="5" width="16.7109375" customWidth="1"/>
    <col min="6" max="6" width="26" customWidth="1"/>
    <col min="7" max="7" width="14.7109375" customWidth="1"/>
    <col min="12" max="12" width="16" customWidth="1"/>
    <col min="13" max="13" width="16.85546875" bestFit="1" customWidth="1"/>
    <col min="14" max="14" width="19.28515625" customWidth="1"/>
  </cols>
  <sheetData>
    <row r="1" spans="1:16">
      <c r="A1" s="828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60"/>
    </row>
    <row r="2" spans="1:16">
      <c r="A2" s="225"/>
      <c r="B2" s="222"/>
      <c r="C2" s="222"/>
      <c r="D2" s="223"/>
      <c r="E2" s="224"/>
      <c r="F2" s="224"/>
      <c r="G2" s="224"/>
      <c r="H2" s="224"/>
      <c r="I2" s="224"/>
      <c r="J2" s="225"/>
      <c r="K2" s="225"/>
      <c r="L2" s="199"/>
      <c r="M2" s="199"/>
      <c r="N2" s="199"/>
    </row>
    <row r="3" spans="1:16" ht="29.1" customHeight="1">
      <c r="A3" s="889" t="s">
        <v>498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6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65"/>
    </row>
    <row r="5" spans="1:16">
      <c r="A5" s="225"/>
      <c r="B5" s="227" t="s">
        <v>787</v>
      </c>
      <c r="C5" s="227"/>
      <c r="D5" s="225"/>
      <c r="E5" s="225"/>
      <c r="F5" s="225"/>
      <c r="G5" s="225"/>
      <c r="H5" s="225"/>
      <c r="I5" s="225"/>
      <c r="J5" s="225"/>
      <c r="K5" s="225"/>
      <c r="L5" s="199"/>
      <c r="M5" s="199"/>
      <c r="N5" s="199"/>
      <c r="O5" s="22"/>
    </row>
    <row r="6" spans="1:16">
      <c r="A6" s="225"/>
      <c r="B6" s="227" t="s">
        <v>419</v>
      </c>
      <c r="C6" s="227"/>
      <c r="D6" s="225"/>
      <c r="E6" s="199"/>
      <c r="F6" s="199"/>
      <c r="G6" s="199"/>
      <c r="H6" s="199"/>
      <c r="I6" s="199"/>
      <c r="J6" s="199"/>
      <c r="K6" s="199"/>
      <c r="L6" s="199"/>
      <c r="M6" s="199"/>
      <c r="N6" s="199"/>
    </row>
    <row r="7" spans="1:16">
      <c r="A7" s="225"/>
      <c r="B7" s="228"/>
      <c r="C7" s="228"/>
      <c r="D7" s="225"/>
      <c r="E7" s="199"/>
      <c r="F7" s="199"/>
      <c r="G7" s="199"/>
      <c r="H7" s="199"/>
      <c r="I7" s="199"/>
      <c r="J7" s="199"/>
      <c r="K7" s="199"/>
      <c r="L7" s="199"/>
      <c r="M7" s="199"/>
      <c r="N7" s="199"/>
    </row>
    <row r="8" spans="1:16" ht="78.75">
      <c r="A8" s="229" t="s">
        <v>130</v>
      </c>
      <c r="B8" s="229" t="s">
        <v>243</v>
      </c>
      <c r="C8" s="677" t="s">
        <v>468</v>
      </c>
      <c r="D8" s="229" t="s">
        <v>0</v>
      </c>
      <c r="E8" s="229" t="s">
        <v>1</v>
      </c>
      <c r="F8" s="229" t="s">
        <v>2</v>
      </c>
      <c r="G8" s="229" t="s">
        <v>132</v>
      </c>
      <c r="H8" s="229" t="s">
        <v>3</v>
      </c>
      <c r="I8" s="229" t="s">
        <v>4</v>
      </c>
      <c r="J8" s="229" t="s">
        <v>244</v>
      </c>
      <c r="K8" s="229" t="s">
        <v>5</v>
      </c>
      <c r="L8" s="229" t="s">
        <v>245</v>
      </c>
      <c r="M8" s="229" t="s">
        <v>246</v>
      </c>
      <c r="N8" s="229" t="s">
        <v>247</v>
      </c>
      <c r="P8" s="93"/>
    </row>
    <row r="9" spans="1:16">
      <c r="A9" s="231">
        <v>1</v>
      </c>
      <c r="B9" s="231">
        <v>2</v>
      </c>
      <c r="C9" s="231">
        <v>3</v>
      </c>
      <c r="D9" s="231">
        <v>4</v>
      </c>
      <c r="E9" s="231">
        <v>5</v>
      </c>
      <c r="F9" s="231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</row>
    <row r="10" spans="1:16" ht="20.25" customHeight="1">
      <c r="A10" s="586" t="s">
        <v>131</v>
      </c>
      <c r="B10" s="394"/>
      <c r="C10" s="394"/>
      <c r="D10" s="190" t="s">
        <v>32</v>
      </c>
      <c r="E10" s="190" t="s">
        <v>222</v>
      </c>
      <c r="F10" s="190" t="s">
        <v>221</v>
      </c>
      <c r="G10" s="190" t="s">
        <v>166</v>
      </c>
      <c r="H10" s="190">
        <v>6</v>
      </c>
      <c r="I10" s="191"/>
      <c r="J10" s="200">
        <v>0.08</v>
      </c>
      <c r="K10" s="203">
        <f>I10*1.08</f>
        <v>0</v>
      </c>
      <c r="L10" s="386">
        <f>I10*H10</f>
        <v>0</v>
      </c>
      <c r="M10" s="386">
        <f>N10-L10</f>
        <v>0</v>
      </c>
      <c r="N10" s="386">
        <f>K10*H10</f>
        <v>0</v>
      </c>
    </row>
    <row r="11" spans="1:16" ht="23.25" customHeight="1">
      <c r="A11" s="586" t="s">
        <v>427</v>
      </c>
      <c r="B11" s="234"/>
      <c r="C11" s="234"/>
      <c r="D11" s="190" t="s">
        <v>32</v>
      </c>
      <c r="E11" s="190" t="s">
        <v>223</v>
      </c>
      <c r="F11" s="190" t="s">
        <v>221</v>
      </c>
      <c r="G11" s="190" t="s">
        <v>166</v>
      </c>
      <c r="H11" s="190">
        <v>6</v>
      </c>
      <c r="I11" s="191"/>
      <c r="J11" s="200">
        <v>0.08</v>
      </c>
      <c r="K11" s="203">
        <f t="shared" ref="K11:K79" si="0">I11*1.08</f>
        <v>0</v>
      </c>
      <c r="L11" s="386">
        <f t="shared" ref="L11:L79" si="1">I11*H11</f>
        <v>0</v>
      </c>
      <c r="M11" s="386">
        <f t="shared" ref="M11:M79" si="2">N11-L11</f>
        <v>0</v>
      </c>
      <c r="N11" s="386">
        <f t="shared" ref="N11:N79" si="3">K11*H11</f>
        <v>0</v>
      </c>
    </row>
    <row r="12" spans="1:16" ht="23.25" customHeight="1">
      <c r="A12" s="586" t="s">
        <v>428</v>
      </c>
      <c r="B12" s="833"/>
      <c r="C12" s="833"/>
      <c r="D12" s="190" t="s">
        <v>32</v>
      </c>
      <c r="E12" s="190" t="s">
        <v>33</v>
      </c>
      <c r="F12" s="190" t="s">
        <v>221</v>
      </c>
      <c r="G12" s="190" t="s">
        <v>166</v>
      </c>
      <c r="H12" s="190">
        <v>6</v>
      </c>
      <c r="I12" s="191"/>
      <c r="J12" s="200">
        <v>0.08</v>
      </c>
      <c r="K12" s="203">
        <f t="shared" si="0"/>
        <v>0</v>
      </c>
      <c r="L12" s="386">
        <f t="shared" si="1"/>
        <v>0</v>
      </c>
      <c r="M12" s="386">
        <f t="shared" si="2"/>
        <v>0</v>
      </c>
      <c r="N12" s="386">
        <f t="shared" si="3"/>
        <v>0</v>
      </c>
    </row>
    <row r="13" spans="1:16" ht="19.5" customHeight="1">
      <c r="A13" s="586" t="s">
        <v>429</v>
      </c>
      <c r="B13" s="833"/>
      <c r="C13" s="833"/>
      <c r="D13" s="190" t="s">
        <v>225</v>
      </c>
      <c r="E13" s="190" t="s">
        <v>218</v>
      </c>
      <c r="F13" s="190" t="s">
        <v>216</v>
      </c>
      <c r="G13" s="190" t="s">
        <v>201</v>
      </c>
      <c r="H13" s="190">
        <v>200</v>
      </c>
      <c r="I13" s="191"/>
      <c r="J13" s="200">
        <v>0.08</v>
      </c>
      <c r="K13" s="203">
        <f t="shared" si="0"/>
        <v>0</v>
      </c>
      <c r="L13" s="386">
        <f t="shared" si="1"/>
        <v>0</v>
      </c>
      <c r="M13" s="386">
        <f t="shared" si="2"/>
        <v>0</v>
      </c>
      <c r="N13" s="386">
        <f t="shared" si="3"/>
        <v>0</v>
      </c>
    </row>
    <row r="14" spans="1:16" ht="22.5" customHeight="1">
      <c r="A14" s="586" t="s">
        <v>430</v>
      </c>
      <c r="B14" s="414"/>
      <c r="C14" s="414"/>
      <c r="D14" s="190" t="s">
        <v>225</v>
      </c>
      <c r="E14" s="190" t="s">
        <v>55</v>
      </c>
      <c r="F14" s="190" t="s">
        <v>216</v>
      </c>
      <c r="G14" s="190" t="s">
        <v>201</v>
      </c>
      <c r="H14" s="190">
        <v>20</v>
      </c>
      <c r="I14" s="191"/>
      <c r="J14" s="200">
        <v>0.08</v>
      </c>
      <c r="K14" s="203">
        <f t="shared" si="0"/>
        <v>0</v>
      </c>
      <c r="L14" s="386">
        <f t="shared" si="1"/>
        <v>0</v>
      </c>
      <c r="M14" s="386">
        <f t="shared" si="2"/>
        <v>0</v>
      </c>
      <c r="N14" s="386">
        <f t="shared" si="3"/>
        <v>0</v>
      </c>
    </row>
    <row r="15" spans="1:16" ht="26.25" customHeight="1">
      <c r="A15" s="586" t="s">
        <v>431</v>
      </c>
      <c r="B15" s="833"/>
      <c r="C15" s="833"/>
      <c r="D15" s="190" t="s">
        <v>225</v>
      </c>
      <c r="E15" s="190" t="s">
        <v>224</v>
      </c>
      <c r="F15" s="190" t="s">
        <v>44</v>
      </c>
      <c r="G15" s="190" t="s">
        <v>162</v>
      </c>
      <c r="H15" s="190">
        <v>24</v>
      </c>
      <c r="I15" s="191"/>
      <c r="J15" s="200">
        <v>0.08</v>
      </c>
      <c r="K15" s="203">
        <f t="shared" si="0"/>
        <v>0</v>
      </c>
      <c r="L15" s="386">
        <f t="shared" si="1"/>
        <v>0</v>
      </c>
      <c r="M15" s="386">
        <f t="shared" si="2"/>
        <v>0</v>
      </c>
      <c r="N15" s="386">
        <f t="shared" si="3"/>
        <v>0</v>
      </c>
    </row>
    <row r="16" spans="1:16" ht="26.25" customHeight="1">
      <c r="A16" s="586" t="s">
        <v>432</v>
      </c>
      <c r="B16" s="833"/>
      <c r="C16" s="833"/>
      <c r="D16" s="184" t="s">
        <v>561</v>
      </c>
      <c r="E16" s="184" t="s">
        <v>58</v>
      </c>
      <c r="F16" s="184" t="s">
        <v>551</v>
      </c>
      <c r="G16" s="184" t="s">
        <v>201</v>
      </c>
      <c r="H16" s="184">
        <v>12</v>
      </c>
      <c r="I16" s="185"/>
      <c r="J16" s="420">
        <v>0.08</v>
      </c>
      <c r="K16" s="203">
        <f t="shared" si="0"/>
        <v>0</v>
      </c>
      <c r="L16" s="386">
        <f t="shared" si="1"/>
        <v>0</v>
      </c>
      <c r="M16" s="386">
        <f t="shared" si="2"/>
        <v>0</v>
      </c>
      <c r="N16" s="386">
        <f t="shared" si="3"/>
        <v>0</v>
      </c>
    </row>
    <row r="17" spans="1:14" ht="26.25" customHeight="1">
      <c r="A17" s="586" t="s">
        <v>433</v>
      </c>
      <c r="B17" s="833"/>
      <c r="C17" s="833"/>
      <c r="D17" s="193" t="s">
        <v>233</v>
      </c>
      <c r="E17" s="193" t="s">
        <v>145</v>
      </c>
      <c r="F17" s="190" t="s">
        <v>133</v>
      </c>
      <c r="G17" s="834" t="s">
        <v>148</v>
      </c>
      <c r="H17" s="193">
        <v>550</v>
      </c>
      <c r="I17" s="191"/>
      <c r="J17" s="200">
        <v>0.08</v>
      </c>
      <c r="K17" s="203">
        <f t="shared" si="0"/>
        <v>0</v>
      </c>
      <c r="L17" s="386">
        <f t="shared" si="1"/>
        <v>0</v>
      </c>
      <c r="M17" s="386">
        <f t="shared" si="2"/>
        <v>0</v>
      </c>
      <c r="N17" s="386">
        <f t="shared" si="3"/>
        <v>0</v>
      </c>
    </row>
    <row r="18" spans="1:14" ht="26.25" customHeight="1">
      <c r="A18" s="586" t="s">
        <v>434</v>
      </c>
      <c r="B18" s="833"/>
      <c r="C18" s="833"/>
      <c r="D18" s="208" t="s">
        <v>341</v>
      </c>
      <c r="E18" s="208" t="s">
        <v>262</v>
      </c>
      <c r="F18" s="208" t="s">
        <v>513</v>
      </c>
      <c r="G18" s="208" t="s">
        <v>263</v>
      </c>
      <c r="H18" s="208">
        <v>20</v>
      </c>
      <c r="I18" s="401"/>
      <c r="J18" s="200">
        <v>0.08</v>
      </c>
      <c r="K18" s="203">
        <f t="shared" si="0"/>
        <v>0</v>
      </c>
      <c r="L18" s="386">
        <f t="shared" si="1"/>
        <v>0</v>
      </c>
      <c r="M18" s="386">
        <f t="shared" si="2"/>
        <v>0</v>
      </c>
      <c r="N18" s="386">
        <f t="shared" si="3"/>
        <v>0</v>
      </c>
    </row>
    <row r="19" spans="1:14" ht="26.25" customHeight="1">
      <c r="A19" s="586" t="s">
        <v>435</v>
      </c>
      <c r="B19" s="833"/>
      <c r="C19" s="833"/>
      <c r="D19" s="190" t="s">
        <v>238</v>
      </c>
      <c r="E19" s="190" t="s">
        <v>33</v>
      </c>
      <c r="F19" s="190" t="s">
        <v>239</v>
      </c>
      <c r="G19" s="193" t="s">
        <v>201</v>
      </c>
      <c r="H19" s="193">
        <v>12</v>
      </c>
      <c r="I19" s="194"/>
      <c r="J19" s="200">
        <v>0.08</v>
      </c>
      <c r="K19" s="203">
        <f t="shared" si="0"/>
        <v>0</v>
      </c>
      <c r="L19" s="386">
        <f t="shared" si="1"/>
        <v>0</v>
      </c>
      <c r="M19" s="386">
        <f t="shared" si="2"/>
        <v>0</v>
      </c>
      <c r="N19" s="386">
        <f t="shared" si="3"/>
        <v>0</v>
      </c>
    </row>
    <row r="20" spans="1:14" ht="26.25" customHeight="1">
      <c r="A20" s="586" t="s">
        <v>436</v>
      </c>
      <c r="B20" s="833"/>
      <c r="C20" s="833"/>
      <c r="D20" s="202" t="s">
        <v>226</v>
      </c>
      <c r="E20" s="202" t="s">
        <v>83</v>
      </c>
      <c r="F20" s="202" t="s">
        <v>133</v>
      </c>
      <c r="G20" s="202" t="s">
        <v>148</v>
      </c>
      <c r="H20" s="202">
        <v>6</v>
      </c>
      <c r="I20" s="835"/>
      <c r="J20" s="441">
        <v>0.08</v>
      </c>
      <c r="K20" s="203">
        <f t="shared" si="0"/>
        <v>0</v>
      </c>
      <c r="L20" s="386">
        <f t="shared" si="1"/>
        <v>0</v>
      </c>
      <c r="M20" s="386">
        <f t="shared" si="2"/>
        <v>0</v>
      </c>
      <c r="N20" s="386">
        <f t="shared" si="3"/>
        <v>0</v>
      </c>
    </row>
    <row r="21" spans="1:14" ht="26.25" customHeight="1">
      <c r="A21" s="586" t="s">
        <v>437</v>
      </c>
      <c r="B21" s="833"/>
      <c r="C21" s="833"/>
      <c r="D21" s="190" t="s">
        <v>154</v>
      </c>
      <c r="E21" s="190" t="s">
        <v>145</v>
      </c>
      <c r="F21" s="190" t="s">
        <v>133</v>
      </c>
      <c r="G21" s="190" t="s">
        <v>148</v>
      </c>
      <c r="H21" s="196">
        <v>220</v>
      </c>
      <c r="I21" s="191"/>
      <c r="J21" s="200">
        <v>0.08</v>
      </c>
      <c r="K21" s="203">
        <f t="shared" si="0"/>
        <v>0</v>
      </c>
      <c r="L21" s="386">
        <f t="shared" si="1"/>
        <v>0</v>
      </c>
      <c r="M21" s="386">
        <f t="shared" si="2"/>
        <v>0</v>
      </c>
      <c r="N21" s="386">
        <f t="shared" si="3"/>
        <v>0</v>
      </c>
    </row>
    <row r="22" spans="1:14" ht="26.25" customHeight="1">
      <c r="A22" s="586" t="s">
        <v>438</v>
      </c>
      <c r="B22" s="237"/>
      <c r="C22" s="237"/>
      <c r="D22" s="836" t="s">
        <v>155</v>
      </c>
      <c r="E22" s="837" t="s">
        <v>146</v>
      </c>
      <c r="F22" s="838" t="s">
        <v>371</v>
      </c>
      <c r="G22" s="838" t="s">
        <v>738</v>
      </c>
      <c r="H22" s="838">
        <v>1000</v>
      </c>
      <c r="I22" s="839"/>
      <c r="J22" s="187">
        <v>0.08</v>
      </c>
      <c r="K22" s="203">
        <f>I22*1.08</f>
        <v>0</v>
      </c>
      <c r="L22" s="204">
        <f>I22*H22</f>
        <v>0</v>
      </c>
      <c r="M22" s="204">
        <f>N22-L22</f>
        <v>0</v>
      </c>
      <c r="N22" s="204">
        <f>K22*H22</f>
        <v>0</v>
      </c>
    </row>
    <row r="23" spans="1:14" ht="26.25" customHeight="1">
      <c r="A23" s="586" t="s">
        <v>439</v>
      </c>
      <c r="B23" s="237"/>
      <c r="C23" s="237"/>
      <c r="D23" s="190" t="s">
        <v>155</v>
      </c>
      <c r="E23" s="190" t="s">
        <v>98</v>
      </c>
      <c r="F23" s="190" t="s">
        <v>133</v>
      </c>
      <c r="G23" s="190" t="s">
        <v>756</v>
      </c>
      <c r="H23" s="190">
        <v>300</v>
      </c>
      <c r="I23" s="191"/>
      <c r="J23" s="187">
        <v>0.08</v>
      </c>
      <c r="K23" s="203">
        <f>I23*1.08</f>
        <v>0</v>
      </c>
      <c r="L23" s="204">
        <f>I23*H23</f>
        <v>0</v>
      </c>
      <c r="M23" s="204">
        <f>N23-L23</f>
        <v>0</v>
      </c>
      <c r="N23" s="204">
        <f>K23*H23</f>
        <v>0</v>
      </c>
    </row>
    <row r="24" spans="1:14" ht="26.25" customHeight="1">
      <c r="A24" s="586" t="s">
        <v>440</v>
      </c>
      <c r="B24" s="237"/>
      <c r="C24" s="237"/>
      <c r="D24" s="190" t="s">
        <v>831</v>
      </c>
      <c r="E24" s="190" t="s">
        <v>832</v>
      </c>
      <c r="F24" s="190" t="s">
        <v>133</v>
      </c>
      <c r="G24" s="190" t="s">
        <v>147</v>
      </c>
      <c r="H24" s="196">
        <v>50</v>
      </c>
      <c r="I24" s="191"/>
      <c r="J24" s="200">
        <v>0.08</v>
      </c>
      <c r="K24" s="203">
        <f t="shared" si="0"/>
        <v>0</v>
      </c>
      <c r="L24" s="205">
        <f t="shared" si="1"/>
        <v>0</v>
      </c>
      <c r="M24" s="205">
        <f t="shared" si="2"/>
        <v>0</v>
      </c>
      <c r="N24" s="205">
        <f t="shared" si="3"/>
        <v>0</v>
      </c>
    </row>
    <row r="25" spans="1:14" ht="26.25" customHeight="1">
      <c r="A25" s="586" t="s">
        <v>441</v>
      </c>
      <c r="B25" s="833"/>
      <c r="C25" s="833"/>
      <c r="D25" s="190" t="s">
        <v>156</v>
      </c>
      <c r="E25" s="190" t="s">
        <v>149</v>
      </c>
      <c r="F25" s="190" t="s">
        <v>133</v>
      </c>
      <c r="G25" s="190" t="s">
        <v>148</v>
      </c>
      <c r="H25" s="190">
        <v>400</v>
      </c>
      <c r="I25" s="191"/>
      <c r="J25" s="200">
        <v>0.08</v>
      </c>
      <c r="K25" s="203">
        <f t="shared" si="0"/>
        <v>0</v>
      </c>
      <c r="L25" s="386">
        <f t="shared" si="1"/>
        <v>0</v>
      </c>
      <c r="M25" s="386">
        <f t="shared" si="2"/>
        <v>0</v>
      </c>
      <c r="N25" s="386">
        <f t="shared" si="3"/>
        <v>0</v>
      </c>
    </row>
    <row r="26" spans="1:14" ht="26.25" customHeight="1">
      <c r="A26" s="586" t="s">
        <v>442</v>
      </c>
      <c r="B26" s="833"/>
      <c r="C26" s="833"/>
      <c r="D26" s="190" t="s">
        <v>158</v>
      </c>
      <c r="E26" s="190" t="s">
        <v>6</v>
      </c>
      <c r="F26" s="190" t="s">
        <v>159</v>
      </c>
      <c r="G26" s="190" t="s">
        <v>144</v>
      </c>
      <c r="H26" s="190">
        <v>2000</v>
      </c>
      <c r="I26" s="191"/>
      <c r="J26" s="200">
        <v>0.08</v>
      </c>
      <c r="K26" s="203">
        <f t="shared" si="0"/>
        <v>0</v>
      </c>
      <c r="L26" s="386">
        <f t="shared" si="1"/>
        <v>0</v>
      </c>
      <c r="M26" s="386">
        <f t="shared" si="2"/>
        <v>0</v>
      </c>
      <c r="N26" s="386">
        <f t="shared" si="3"/>
        <v>0</v>
      </c>
    </row>
    <row r="27" spans="1:14" ht="26.25" customHeight="1">
      <c r="A27" s="586" t="s">
        <v>443</v>
      </c>
      <c r="B27" s="833"/>
      <c r="C27" s="833"/>
      <c r="D27" s="190" t="s">
        <v>158</v>
      </c>
      <c r="E27" s="190" t="s">
        <v>7</v>
      </c>
      <c r="F27" s="190" t="s">
        <v>159</v>
      </c>
      <c r="G27" s="190" t="s">
        <v>144</v>
      </c>
      <c r="H27" s="196">
        <v>2500</v>
      </c>
      <c r="I27" s="194"/>
      <c r="J27" s="200">
        <v>0.08</v>
      </c>
      <c r="K27" s="203">
        <f t="shared" si="0"/>
        <v>0</v>
      </c>
      <c r="L27" s="386">
        <f t="shared" si="1"/>
        <v>0</v>
      </c>
      <c r="M27" s="386">
        <f t="shared" si="2"/>
        <v>0</v>
      </c>
      <c r="N27" s="386">
        <f t="shared" si="3"/>
        <v>0</v>
      </c>
    </row>
    <row r="28" spans="1:14" ht="26.25" customHeight="1">
      <c r="A28" s="586" t="s">
        <v>444</v>
      </c>
      <c r="B28" s="833"/>
      <c r="C28" s="833"/>
      <c r="D28" s="190" t="s">
        <v>11</v>
      </c>
      <c r="E28" s="190" t="s">
        <v>125</v>
      </c>
      <c r="F28" s="190" t="s">
        <v>161</v>
      </c>
      <c r="G28" s="190" t="s">
        <v>162</v>
      </c>
      <c r="H28" s="190">
        <v>12</v>
      </c>
      <c r="I28" s="191"/>
      <c r="J28" s="200">
        <v>0.08</v>
      </c>
      <c r="K28" s="203">
        <f t="shared" si="0"/>
        <v>0</v>
      </c>
      <c r="L28" s="386">
        <f t="shared" si="1"/>
        <v>0</v>
      </c>
      <c r="M28" s="386">
        <f t="shared" si="2"/>
        <v>0</v>
      </c>
      <c r="N28" s="386">
        <f t="shared" si="3"/>
        <v>0</v>
      </c>
    </row>
    <row r="29" spans="1:14" ht="26.25" customHeight="1">
      <c r="A29" s="586" t="s">
        <v>456</v>
      </c>
      <c r="B29" s="833"/>
      <c r="C29" s="833"/>
      <c r="D29" s="190" t="s">
        <v>11</v>
      </c>
      <c r="E29" s="190" t="s">
        <v>94</v>
      </c>
      <c r="F29" s="190" t="s">
        <v>161</v>
      </c>
      <c r="G29" s="190" t="s">
        <v>162</v>
      </c>
      <c r="H29" s="190">
        <v>100</v>
      </c>
      <c r="I29" s="191"/>
      <c r="J29" s="200">
        <v>0.08</v>
      </c>
      <c r="K29" s="203">
        <f t="shared" si="0"/>
        <v>0</v>
      </c>
      <c r="L29" s="386">
        <f t="shared" si="1"/>
        <v>0</v>
      </c>
      <c r="M29" s="386">
        <f t="shared" si="2"/>
        <v>0</v>
      </c>
      <c r="N29" s="386">
        <f t="shared" si="3"/>
        <v>0</v>
      </c>
    </row>
    <row r="30" spans="1:14" ht="26.25" customHeight="1">
      <c r="A30" s="586" t="s">
        <v>471</v>
      </c>
      <c r="B30" s="833"/>
      <c r="C30" s="833"/>
      <c r="D30" s="190" t="s">
        <v>12</v>
      </c>
      <c r="E30" s="190" t="s">
        <v>163</v>
      </c>
      <c r="F30" s="190" t="s">
        <v>133</v>
      </c>
      <c r="G30" s="190" t="s">
        <v>147</v>
      </c>
      <c r="H30" s="190">
        <v>60</v>
      </c>
      <c r="I30" s="191"/>
      <c r="J30" s="200">
        <v>0.08</v>
      </c>
      <c r="K30" s="203">
        <f t="shared" si="0"/>
        <v>0</v>
      </c>
      <c r="L30" s="386">
        <f t="shared" si="1"/>
        <v>0</v>
      </c>
      <c r="M30" s="386">
        <f t="shared" si="2"/>
        <v>0</v>
      </c>
      <c r="N30" s="386">
        <f t="shared" si="3"/>
        <v>0</v>
      </c>
    </row>
    <row r="31" spans="1:14" ht="26.25" customHeight="1">
      <c r="A31" s="586" t="s">
        <v>472</v>
      </c>
      <c r="B31" s="833"/>
      <c r="C31" s="833"/>
      <c r="D31" s="207" t="s">
        <v>12</v>
      </c>
      <c r="E31" s="207" t="s">
        <v>168</v>
      </c>
      <c r="F31" s="207" t="s">
        <v>44</v>
      </c>
      <c r="G31" s="207" t="s">
        <v>166</v>
      </c>
      <c r="H31" s="207">
        <v>40</v>
      </c>
      <c r="I31" s="840"/>
      <c r="J31" s="200">
        <v>0.08</v>
      </c>
      <c r="K31" s="203">
        <f t="shared" si="0"/>
        <v>0</v>
      </c>
      <c r="L31" s="386">
        <f t="shared" si="1"/>
        <v>0</v>
      </c>
      <c r="M31" s="386">
        <f t="shared" si="2"/>
        <v>0</v>
      </c>
      <c r="N31" s="386">
        <f t="shared" si="3"/>
        <v>0</v>
      </c>
    </row>
    <row r="32" spans="1:14" ht="26.25" customHeight="1">
      <c r="A32" s="586" t="s">
        <v>529</v>
      </c>
      <c r="B32" s="833"/>
      <c r="C32" s="833"/>
      <c r="D32" s="841" t="s">
        <v>699</v>
      </c>
      <c r="E32" s="842" t="s">
        <v>644</v>
      </c>
      <c r="F32" s="843" t="s">
        <v>864</v>
      </c>
      <c r="G32" s="843" t="s">
        <v>633</v>
      </c>
      <c r="H32" s="843">
        <v>60</v>
      </c>
      <c r="I32" s="844"/>
      <c r="J32" s="845">
        <v>0.08</v>
      </c>
      <c r="K32" s="203">
        <f t="shared" si="0"/>
        <v>0</v>
      </c>
      <c r="L32" s="386">
        <f t="shared" si="1"/>
        <v>0</v>
      </c>
      <c r="M32" s="386">
        <f t="shared" si="2"/>
        <v>0</v>
      </c>
      <c r="N32" s="386">
        <f t="shared" si="3"/>
        <v>0</v>
      </c>
    </row>
    <row r="33" spans="1:14" ht="26.25" customHeight="1">
      <c r="A33" s="586" t="s">
        <v>530</v>
      </c>
      <c r="B33" s="833"/>
      <c r="C33" s="833"/>
      <c r="D33" s="207" t="s">
        <v>40</v>
      </c>
      <c r="E33" s="207" t="s">
        <v>277</v>
      </c>
      <c r="F33" s="207" t="s">
        <v>274</v>
      </c>
      <c r="G33" s="207" t="s">
        <v>276</v>
      </c>
      <c r="H33" s="243">
        <v>4</v>
      </c>
      <c r="I33" s="194"/>
      <c r="J33" s="200">
        <v>0.08</v>
      </c>
      <c r="K33" s="203">
        <f t="shared" si="0"/>
        <v>0</v>
      </c>
      <c r="L33" s="386">
        <f t="shared" si="1"/>
        <v>0</v>
      </c>
      <c r="M33" s="386">
        <f t="shared" si="2"/>
        <v>0</v>
      </c>
      <c r="N33" s="386">
        <f t="shared" si="3"/>
        <v>0</v>
      </c>
    </row>
    <row r="34" spans="1:14" ht="26.25" customHeight="1">
      <c r="A34" s="586" t="s">
        <v>531</v>
      </c>
      <c r="B34" s="414"/>
      <c r="C34" s="414"/>
      <c r="D34" s="207" t="s">
        <v>40</v>
      </c>
      <c r="E34" s="207" t="s">
        <v>275</v>
      </c>
      <c r="F34" s="207" t="s">
        <v>274</v>
      </c>
      <c r="G34" s="207" t="s">
        <v>276</v>
      </c>
      <c r="H34" s="243">
        <v>4</v>
      </c>
      <c r="I34" s="194"/>
      <c r="J34" s="200">
        <v>0.08</v>
      </c>
      <c r="K34" s="203">
        <f t="shared" si="0"/>
        <v>0</v>
      </c>
      <c r="L34" s="386">
        <f t="shared" si="1"/>
        <v>0</v>
      </c>
      <c r="M34" s="386">
        <f t="shared" si="2"/>
        <v>0</v>
      </c>
      <c r="N34" s="386">
        <f t="shared" si="3"/>
        <v>0</v>
      </c>
    </row>
    <row r="35" spans="1:14" ht="26.25" customHeight="1">
      <c r="A35" s="586" t="s">
        <v>532</v>
      </c>
      <c r="B35" s="833"/>
      <c r="C35" s="833"/>
      <c r="D35" s="190" t="s">
        <v>85</v>
      </c>
      <c r="E35" s="190" t="s">
        <v>126</v>
      </c>
      <c r="F35" s="190" t="s">
        <v>216</v>
      </c>
      <c r="G35" s="190" t="s">
        <v>166</v>
      </c>
      <c r="H35" s="190">
        <v>120</v>
      </c>
      <c r="I35" s="846"/>
      <c r="J35" s="200">
        <v>0.08</v>
      </c>
      <c r="K35" s="203">
        <f t="shared" si="0"/>
        <v>0</v>
      </c>
      <c r="L35" s="386">
        <f t="shared" si="1"/>
        <v>0</v>
      </c>
      <c r="M35" s="386">
        <f t="shared" si="2"/>
        <v>0</v>
      </c>
      <c r="N35" s="386">
        <f t="shared" si="3"/>
        <v>0</v>
      </c>
    </row>
    <row r="36" spans="1:14" ht="26.25" customHeight="1">
      <c r="A36" s="586" t="s">
        <v>639</v>
      </c>
      <c r="B36" s="833"/>
      <c r="C36" s="833"/>
      <c r="D36" s="202" t="s">
        <v>34</v>
      </c>
      <c r="E36" s="202" t="s">
        <v>35</v>
      </c>
      <c r="F36" s="202" t="s">
        <v>133</v>
      </c>
      <c r="G36" s="202" t="s">
        <v>147</v>
      </c>
      <c r="H36" s="202">
        <v>60</v>
      </c>
      <c r="I36" s="835"/>
      <c r="J36" s="441">
        <v>0.08</v>
      </c>
      <c r="K36" s="203">
        <f t="shared" si="0"/>
        <v>0</v>
      </c>
      <c r="L36" s="386">
        <f t="shared" si="1"/>
        <v>0</v>
      </c>
      <c r="M36" s="386">
        <f t="shared" si="2"/>
        <v>0</v>
      </c>
      <c r="N36" s="386">
        <f t="shared" si="3"/>
        <v>0</v>
      </c>
    </row>
    <row r="37" spans="1:14" ht="26.25" customHeight="1">
      <c r="A37" s="586" t="s">
        <v>640</v>
      </c>
      <c r="B37" s="833"/>
      <c r="C37" s="833"/>
      <c r="D37" s="190" t="s">
        <v>228</v>
      </c>
      <c r="E37" s="190" t="s">
        <v>229</v>
      </c>
      <c r="F37" s="190" t="s">
        <v>193</v>
      </c>
      <c r="G37" s="190" t="s">
        <v>148</v>
      </c>
      <c r="H37" s="190">
        <v>35</v>
      </c>
      <c r="I37" s="191"/>
      <c r="J37" s="200">
        <v>0.08</v>
      </c>
      <c r="K37" s="203">
        <f t="shared" si="0"/>
        <v>0</v>
      </c>
      <c r="L37" s="386">
        <f t="shared" si="1"/>
        <v>0</v>
      </c>
      <c r="M37" s="386">
        <f t="shared" si="2"/>
        <v>0</v>
      </c>
      <c r="N37" s="386">
        <f t="shared" si="3"/>
        <v>0</v>
      </c>
    </row>
    <row r="38" spans="1:14" ht="26.25" customHeight="1">
      <c r="A38" s="586" t="s">
        <v>641</v>
      </c>
      <c r="B38" s="833"/>
      <c r="C38" s="833"/>
      <c r="D38" s="190" t="s">
        <v>230</v>
      </c>
      <c r="E38" s="190" t="s">
        <v>232</v>
      </c>
      <c r="F38" s="190" t="s">
        <v>133</v>
      </c>
      <c r="G38" s="193" t="s">
        <v>148</v>
      </c>
      <c r="H38" s="190">
        <v>350</v>
      </c>
      <c r="I38" s="191"/>
      <c r="J38" s="200">
        <v>0.08</v>
      </c>
      <c r="K38" s="203">
        <f t="shared" si="0"/>
        <v>0</v>
      </c>
      <c r="L38" s="386">
        <f t="shared" si="1"/>
        <v>0</v>
      </c>
      <c r="M38" s="386">
        <f t="shared" si="2"/>
        <v>0</v>
      </c>
      <c r="N38" s="386">
        <f t="shared" si="3"/>
        <v>0</v>
      </c>
    </row>
    <row r="39" spans="1:14" ht="26.25" customHeight="1">
      <c r="A39" s="586" t="s">
        <v>642</v>
      </c>
      <c r="B39" s="833"/>
      <c r="C39" s="833"/>
      <c r="D39" s="190" t="s">
        <v>80</v>
      </c>
      <c r="E39" s="190" t="s">
        <v>289</v>
      </c>
      <c r="F39" s="193" t="s">
        <v>133</v>
      </c>
      <c r="G39" s="190" t="s">
        <v>175</v>
      </c>
      <c r="H39" s="207">
        <v>200</v>
      </c>
      <c r="I39" s="191"/>
      <c r="J39" s="200">
        <v>0.08</v>
      </c>
      <c r="K39" s="203">
        <f t="shared" si="0"/>
        <v>0</v>
      </c>
      <c r="L39" s="386">
        <f t="shared" si="1"/>
        <v>0</v>
      </c>
      <c r="M39" s="386">
        <f t="shared" si="2"/>
        <v>0</v>
      </c>
      <c r="N39" s="386">
        <f t="shared" si="3"/>
        <v>0</v>
      </c>
    </row>
    <row r="40" spans="1:14" ht="26.25" customHeight="1">
      <c r="A40" s="586" t="s">
        <v>650</v>
      </c>
      <c r="B40" s="847"/>
      <c r="C40" s="847"/>
      <c r="D40" s="202" t="s">
        <v>80</v>
      </c>
      <c r="E40" s="202" t="s">
        <v>82</v>
      </c>
      <c r="F40" s="235" t="s">
        <v>133</v>
      </c>
      <c r="G40" s="202" t="s">
        <v>175</v>
      </c>
      <c r="H40" s="848">
        <v>300</v>
      </c>
      <c r="I40" s="835"/>
      <c r="J40" s="200">
        <v>0.08</v>
      </c>
      <c r="K40" s="203">
        <f t="shared" si="0"/>
        <v>0</v>
      </c>
      <c r="L40" s="386">
        <f t="shared" si="1"/>
        <v>0</v>
      </c>
      <c r="M40" s="386">
        <f t="shared" si="2"/>
        <v>0</v>
      </c>
      <c r="N40" s="386">
        <f t="shared" si="3"/>
        <v>0</v>
      </c>
    </row>
    <row r="41" spans="1:14" ht="26.25" customHeight="1">
      <c r="A41" s="586" t="s">
        <v>651</v>
      </c>
      <c r="B41" s="847"/>
      <c r="C41" s="847"/>
      <c r="D41" s="190" t="s">
        <v>13</v>
      </c>
      <c r="E41" s="190" t="s">
        <v>56</v>
      </c>
      <c r="F41" s="190" t="s">
        <v>164</v>
      </c>
      <c r="G41" s="190" t="s">
        <v>165</v>
      </c>
      <c r="H41" s="190">
        <v>20</v>
      </c>
      <c r="I41" s="194"/>
      <c r="J41" s="200">
        <v>0.08</v>
      </c>
      <c r="K41" s="203">
        <f t="shared" si="0"/>
        <v>0</v>
      </c>
      <c r="L41" s="386">
        <f t="shared" si="1"/>
        <v>0</v>
      </c>
      <c r="M41" s="386">
        <f t="shared" si="2"/>
        <v>0</v>
      </c>
      <c r="N41" s="386">
        <f t="shared" si="3"/>
        <v>0</v>
      </c>
    </row>
    <row r="42" spans="1:14" ht="26.25" customHeight="1">
      <c r="A42" s="586" t="s">
        <v>652</v>
      </c>
      <c r="B42" s="847"/>
      <c r="C42" s="847"/>
      <c r="D42" s="190" t="s">
        <v>13</v>
      </c>
      <c r="E42" s="190" t="s">
        <v>126</v>
      </c>
      <c r="F42" s="190" t="s">
        <v>164</v>
      </c>
      <c r="G42" s="190" t="s">
        <v>165</v>
      </c>
      <c r="H42" s="190">
        <v>20</v>
      </c>
      <c r="I42" s="194"/>
      <c r="J42" s="200">
        <v>0.08</v>
      </c>
      <c r="K42" s="203">
        <f t="shared" si="0"/>
        <v>0</v>
      </c>
      <c r="L42" s="386">
        <f t="shared" si="1"/>
        <v>0</v>
      </c>
      <c r="M42" s="386">
        <f t="shared" si="2"/>
        <v>0</v>
      </c>
      <c r="N42" s="386">
        <f t="shared" si="3"/>
        <v>0</v>
      </c>
    </row>
    <row r="43" spans="1:14" ht="26.25" customHeight="1">
      <c r="A43" s="586" t="s">
        <v>653</v>
      </c>
      <c r="B43" s="847"/>
      <c r="C43" s="847"/>
      <c r="D43" s="248" t="s">
        <v>536</v>
      </c>
      <c r="E43" s="248" t="s">
        <v>257</v>
      </c>
      <c r="F43" s="190" t="s">
        <v>164</v>
      </c>
      <c r="G43" s="248" t="s">
        <v>475</v>
      </c>
      <c r="H43" s="243">
        <v>24</v>
      </c>
      <c r="I43" s="249"/>
      <c r="J43" s="420">
        <v>0.08</v>
      </c>
      <c r="K43" s="203">
        <f t="shared" si="0"/>
        <v>0</v>
      </c>
      <c r="L43" s="386">
        <f t="shared" si="1"/>
        <v>0</v>
      </c>
      <c r="M43" s="386">
        <f t="shared" si="2"/>
        <v>0</v>
      </c>
      <c r="N43" s="386">
        <f t="shared" si="3"/>
        <v>0</v>
      </c>
    </row>
    <row r="44" spans="1:14" ht="26.25" customHeight="1">
      <c r="A44" s="586" t="s">
        <v>654</v>
      </c>
      <c r="B44" s="847"/>
      <c r="C44" s="847"/>
      <c r="D44" s="190" t="s">
        <v>14</v>
      </c>
      <c r="E44" s="190" t="s">
        <v>29</v>
      </c>
      <c r="F44" s="190" t="s">
        <v>44</v>
      </c>
      <c r="G44" s="190" t="s">
        <v>166</v>
      </c>
      <c r="H44" s="190">
        <v>100</v>
      </c>
      <c r="I44" s="191"/>
      <c r="J44" s="200">
        <v>0.08</v>
      </c>
      <c r="K44" s="203">
        <f t="shared" si="0"/>
        <v>0</v>
      </c>
      <c r="L44" s="386">
        <f t="shared" si="1"/>
        <v>0</v>
      </c>
      <c r="M44" s="386">
        <f t="shared" si="2"/>
        <v>0</v>
      </c>
      <c r="N44" s="386">
        <f t="shared" si="3"/>
        <v>0</v>
      </c>
    </row>
    <row r="45" spans="1:14" ht="26.25" customHeight="1">
      <c r="A45" s="586" t="s">
        <v>655</v>
      </c>
      <c r="B45" s="849"/>
      <c r="C45" s="849"/>
      <c r="D45" s="190" t="s">
        <v>15</v>
      </c>
      <c r="E45" s="190" t="s">
        <v>167</v>
      </c>
      <c r="F45" s="190" t="s">
        <v>133</v>
      </c>
      <c r="G45" s="190" t="s">
        <v>148</v>
      </c>
      <c r="H45" s="190">
        <v>60</v>
      </c>
      <c r="I45" s="191"/>
      <c r="J45" s="200">
        <v>0.08</v>
      </c>
      <c r="K45" s="203">
        <f t="shared" si="0"/>
        <v>0</v>
      </c>
      <c r="L45" s="386">
        <f t="shared" si="1"/>
        <v>0</v>
      </c>
      <c r="M45" s="386">
        <f t="shared" si="2"/>
        <v>0</v>
      </c>
      <c r="N45" s="386">
        <f t="shared" si="3"/>
        <v>0</v>
      </c>
    </row>
    <row r="46" spans="1:14" ht="26.25" customHeight="1">
      <c r="A46" s="586" t="s">
        <v>656</v>
      </c>
      <c r="B46" s="847"/>
      <c r="C46" s="847"/>
      <c r="D46" s="190" t="s">
        <v>15</v>
      </c>
      <c r="E46" s="190" t="s">
        <v>168</v>
      </c>
      <c r="F46" s="190" t="s">
        <v>44</v>
      </c>
      <c r="G46" s="190" t="s">
        <v>169</v>
      </c>
      <c r="H46" s="190">
        <v>20</v>
      </c>
      <c r="I46" s="191"/>
      <c r="J46" s="200">
        <v>0.08</v>
      </c>
      <c r="K46" s="203">
        <f t="shared" si="0"/>
        <v>0</v>
      </c>
      <c r="L46" s="386">
        <f t="shared" si="1"/>
        <v>0</v>
      </c>
      <c r="M46" s="386">
        <f t="shared" si="2"/>
        <v>0</v>
      </c>
      <c r="N46" s="386">
        <f t="shared" si="3"/>
        <v>0</v>
      </c>
    </row>
    <row r="47" spans="1:14" ht="26.25" customHeight="1">
      <c r="A47" s="586" t="s">
        <v>657</v>
      </c>
      <c r="B47" s="847"/>
      <c r="C47" s="847"/>
      <c r="D47" s="202" t="s">
        <v>15</v>
      </c>
      <c r="E47" s="202" t="s">
        <v>27</v>
      </c>
      <c r="F47" s="202" t="s">
        <v>44</v>
      </c>
      <c r="G47" s="850" t="s">
        <v>166</v>
      </c>
      <c r="H47" s="850">
        <v>50</v>
      </c>
      <c r="I47" s="236"/>
      <c r="J47" s="441">
        <v>0.08</v>
      </c>
      <c r="K47" s="203">
        <f t="shared" si="0"/>
        <v>0</v>
      </c>
      <c r="L47" s="386">
        <f t="shared" si="1"/>
        <v>0</v>
      </c>
      <c r="M47" s="386">
        <f t="shared" si="2"/>
        <v>0</v>
      </c>
      <c r="N47" s="386">
        <f t="shared" si="3"/>
        <v>0</v>
      </c>
    </row>
    <row r="48" spans="1:14" ht="26.25" customHeight="1">
      <c r="A48" s="586" t="s">
        <v>658</v>
      </c>
      <c r="B48" s="847"/>
      <c r="C48" s="847"/>
      <c r="D48" s="851" t="s">
        <v>629</v>
      </c>
      <c r="E48" s="851" t="s">
        <v>544</v>
      </c>
      <c r="F48" s="852" t="s">
        <v>207</v>
      </c>
      <c r="G48" s="852" t="s">
        <v>208</v>
      </c>
      <c r="H48" s="853">
        <v>30</v>
      </c>
      <c r="I48" s="854"/>
      <c r="J48" s="855">
        <v>0.08</v>
      </c>
      <c r="K48" s="203">
        <f t="shared" si="0"/>
        <v>0</v>
      </c>
      <c r="L48" s="386">
        <f t="shared" si="1"/>
        <v>0</v>
      </c>
      <c r="M48" s="386">
        <f t="shared" si="2"/>
        <v>0</v>
      </c>
      <c r="N48" s="386">
        <f t="shared" si="3"/>
        <v>0</v>
      </c>
    </row>
    <row r="49" spans="1:14" ht="26.25" customHeight="1">
      <c r="A49" s="586" t="s">
        <v>659</v>
      </c>
      <c r="B49" s="847"/>
      <c r="C49" s="847"/>
      <c r="D49" s="464" t="s">
        <v>170</v>
      </c>
      <c r="E49" s="464" t="s">
        <v>16</v>
      </c>
      <c r="F49" s="464" t="s">
        <v>133</v>
      </c>
      <c r="G49" s="464" t="s">
        <v>171</v>
      </c>
      <c r="H49" s="464">
        <v>40</v>
      </c>
      <c r="I49" s="432"/>
      <c r="J49" s="417">
        <v>0.08</v>
      </c>
      <c r="K49" s="203">
        <f t="shared" si="0"/>
        <v>0</v>
      </c>
      <c r="L49" s="386">
        <f t="shared" si="1"/>
        <v>0</v>
      </c>
      <c r="M49" s="386">
        <f t="shared" si="2"/>
        <v>0</v>
      </c>
      <c r="N49" s="386">
        <f t="shared" si="3"/>
        <v>0</v>
      </c>
    </row>
    <row r="50" spans="1:14" ht="26.25" customHeight="1">
      <c r="A50" s="586" t="s">
        <v>660</v>
      </c>
      <c r="B50" s="847"/>
      <c r="C50" s="847"/>
      <c r="D50" s="190" t="s">
        <v>172</v>
      </c>
      <c r="E50" s="190" t="s">
        <v>173</v>
      </c>
      <c r="F50" s="190" t="s">
        <v>174</v>
      </c>
      <c r="G50" s="190" t="s">
        <v>175</v>
      </c>
      <c r="H50" s="190">
        <v>30</v>
      </c>
      <c r="I50" s="191"/>
      <c r="J50" s="200">
        <v>0.08</v>
      </c>
      <c r="K50" s="203">
        <f t="shared" si="0"/>
        <v>0</v>
      </c>
      <c r="L50" s="386">
        <f t="shared" si="1"/>
        <v>0</v>
      </c>
      <c r="M50" s="386">
        <f t="shared" si="2"/>
        <v>0</v>
      </c>
      <c r="N50" s="386">
        <f t="shared" si="3"/>
        <v>0</v>
      </c>
    </row>
    <row r="51" spans="1:14" ht="26.25" customHeight="1">
      <c r="A51" s="586" t="s">
        <v>661</v>
      </c>
      <c r="B51" s="847"/>
      <c r="C51" s="847"/>
      <c r="D51" s="202" t="s">
        <v>172</v>
      </c>
      <c r="E51" s="202" t="s">
        <v>176</v>
      </c>
      <c r="F51" s="202" t="s">
        <v>174</v>
      </c>
      <c r="G51" s="202" t="s">
        <v>171</v>
      </c>
      <c r="H51" s="202">
        <v>100</v>
      </c>
      <c r="I51" s="835"/>
      <c r="J51" s="200">
        <v>0.08</v>
      </c>
      <c r="K51" s="203">
        <f t="shared" si="0"/>
        <v>0</v>
      </c>
      <c r="L51" s="386">
        <f t="shared" si="1"/>
        <v>0</v>
      </c>
      <c r="M51" s="386">
        <f t="shared" si="2"/>
        <v>0</v>
      </c>
      <c r="N51" s="386">
        <f t="shared" si="3"/>
        <v>0</v>
      </c>
    </row>
    <row r="52" spans="1:14" ht="26.25" customHeight="1">
      <c r="A52" s="586" t="s">
        <v>662</v>
      </c>
      <c r="B52" s="847"/>
      <c r="C52" s="847"/>
      <c r="D52" s="664" t="s">
        <v>720</v>
      </c>
      <c r="E52" s="664" t="s">
        <v>719</v>
      </c>
      <c r="F52" s="664" t="s">
        <v>718</v>
      </c>
      <c r="G52" s="389" t="s">
        <v>717</v>
      </c>
      <c r="H52" s="664">
        <v>200</v>
      </c>
      <c r="I52" s="384"/>
      <c r="J52" s="385">
        <v>0.08</v>
      </c>
      <c r="K52" s="203">
        <f t="shared" si="0"/>
        <v>0</v>
      </c>
      <c r="L52" s="386">
        <f t="shared" si="1"/>
        <v>0</v>
      </c>
      <c r="M52" s="386">
        <f t="shared" si="2"/>
        <v>0</v>
      </c>
      <c r="N52" s="386">
        <f t="shared" si="3"/>
        <v>0</v>
      </c>
    </row>
    <row r="53" spans="1:14" ht="26.25" customHeight="1">
      <c r="A53" s="586" t="s">
        <v>663</v>
      </c>
      <c r="B53" s="847"/>
      <c r="C53" s="847"/>
      <c r="D53" s="856" t="s">
        <v>177</v>
      </c>
      <c r="E53" s="856" t="s">
        <v>180</v>
      </c>
      <c r="F53" s="856" t="s">
        <v>133</v>
      </c>
      <c r="G53" s="856" t="s">
        <v>148</v>
      </c>
      <c r="H53" s="856">
        <v>450</v>
      </c>
      <c r="I53" s="857"/>
      <c r="J53" s="200">
        <v>0.08</v>
      </c>
      <c r="K53" s="203">
        <f t="shared" si="0"/>
        <v>0</v>
      </c>
      <c r="L53" s="386">
        <f t="shared" si="1"/>
        <v>0</v>
      </c>
      <c r="M53" s="386">
        <f t="shared" si="2"/>
        <v>0</v>
      </c>
      <c r="N53" s="386">
        <f t="shared" si="3"/>
        <v>0</v>
      </c>
    </row>
    <row r="54" spans="1:14" ht="26.25" customHeight="1">
      <c r="A54" s="586" t="s">
        <v>664</v>
      </c>
      <c r="B54" s="847"/>
      <c r="C54" s="847"/>
      <c r="D54" s="190" t="s">
        <v>177</v>
      </c>
      <c r="E54" s="190" t="s">
        <v>63</v>
      </c>
      <c r="F54" s="190" t="s">
        <v>133</v>
      </c>
      <c r="G54" s="190" t="s">
        <v>148</v>
      </c>
      <c r="H54" s="190">
        <v>200</v>
      </c>
      <c r="I54" s="191"/>
      <c r="J54" s="200">
        <v>0.08</v>
      </c>
      <c r="K54" s="203">
        <f t="shared" si="0"/>
        <v>0</v>
      </c>
      <c r="L54" s="386">
        <f t="shared" si="1"/>
        <v>0</v>
      </c>
      <c r="M54" s="386">
        <f t="shared" si="2"/>
        <v>0</v>
      </c>
      <c r="N54" s="386">
        <f t="shared" si="3"/>
        <v>0</v>
      </c>
    </row>
    <row r="55" spans="1:14" ht="26.25" customHeight="1">
      <c r="A55" s="586" t="s">
        <v>665</v>
      </c>
      <c r="B55" s="847"/>
      <c r="C55" s="847"/>
      <c r="D55" s="207" t="s">
        <v>372</v>
      </c>
      <c r="E55" s="207" t="s">
        <v>373</v>
      </c>
      <c r="F55" s="207" t="s">
        <v>133</v>
      </c>
      <c r="G55" s="553" t="s">
        <v>374</v>
      </c>
      <c r="H55" s="207">
        <v>80</v>
      </c>
      <c r="I55" s="197"/>
      <c r="J55" s="200">
        <v>0.08</v>
      </c>
      <c r="K55" s="203">
        <f t="shared" si="0"/>
        <v>0</v>
      </c>
      <c r="L55" s="386">
        <f t="shared" si="1"/>
        <v>0</v>
      </c>
      <c r="M55" s="386">
        <f t="shared" si="2"/>
        <v>0</v>
      </c>
      <c r="N55" s="386">
        <f t="shared" si="3"/>
        <v>0</v>
      </c>
    </row>
    <row r="56" spans="1:14" ht="26.25" customHeight="1">
      <c r="A56" s="586" t="s">
        <v>666</v>
      </c>
      <c r="B56" s="237"/>
      <c r="C56" s="237"/>
      <c r="D56" s="195" t="s">
        <v>177</v>
      </c>
      <c r="E56" s="190" t="s">
        <v>178</v>
      </c>
      <c r="F56" s="190" t="s">
        <v>133</v>
      </c>
      <c r="G56" s="190" t="s">
        <v>715</v>
      </c>
      <c r="H56" s="190">
        <v>600</v>
      </c>
      <c r="I56" s="191"/>
      <c r="J56" s="187">
        <v>0.08</v>
      </c>
      <c r="K56" s="203">
        <f>I56*1.08</f>
        <v>0</v>
      </c>
      <c r="L56" s="386">
        <f>I56*H56</f>
        <v>0</v>
      </c>
      <c r="M56" s="386">
        <f>N56-L56</f>
        <v>0</v>
      </c>
      <c r="N56" s="386">
        <f>K56*H56</f>
        <v>0</v>
      </c>
    </row>
    <row r="57" spans="1:14" ht="26.25" customHeight="1">
      <c r="A57" s="586" t="s">
        <v>667</v>
      </c>
      <c r="B57" s="237"/>
      <c r="C57" s="237"/>
      <c r="D57" s="195" t="s">
        <v>177</v>
      </c>
      <c r="E57" s="834" t="s">
        <v>181</v>
      </c>
      <c r="F57" s="190" t="s">
        <v>133</v>
      </c>
      <c r="G57" s="190" t="s">
        <v>715</v>
      </c>
      <c r="H57" s="190">
        <v>250</v>
      </c>
      <c r="I57" s="191"/>
      <c r="J57" s="187">
        <v>0.08</v>
      </c>
      <c r="K57" s="203">
        <f>I57*1.08</f>
        <v>0</v>
      </c>
      <c r="L57" s="386">
        <f>I57*H57</f>
        <v>0</v>
      </c>
      <c r="M57" s="386">
        <f>N57-L57</f>
        <v>0</v>
      </c>
      <c r="N57" s="386">
        <f>K57*H57</f>
        <v>0</v>
      </c>
    </row>
    <row r="58" spans="1:14" ht="26.25" customHeight="1">
      <c r="A58" s="586" t="s">
        <v>668</v>
      </c>
      <c r="B58" s="414"/>
      <c r="C58" s="414"/>
      <c r="D58" s="858" t="s">
        <v>594</v>
      </c>
      <c r="E58" s="858" t="s">
        <v>526</v>
      </c>
      <c r="F58" s="858" t="s">
        <v>587</v>
      </c>
      <c r="G58" s="858" t="s">
        <v>583</v>
      </c>
      <c r="H58" s="181">
        <v>24</v>
      </c>
      <c r="I58" s="183"/>
      <c r="J58" s="420">
        <v>0.08</v>
      </c>
      <c r="K58" s="203">
        <f t="shared" si="0"/>
        <v>0</v>
      </c>
      <c r="L58" s="386">
        <f t="shared" si="1"/>
        <v>0</v>
      </c>
      <c r="M58" s="386">
        <f t="shared" si="2"/>
        <v>0</v>
      </c>
      <c r="N58" s="386">
        <f t="shared" si="3"/>
        <v>0</v>
      </c>
    </row>
    <row r="59" spans="1:14" ht="26.25" customHeight="1">
      <c r="A59" s="586" t="s">
        <v>669</v>
      </c>
      <c r="B59" s="847"/>
      <c r="C59" s="847"/>
      <c r="D59" s="858" t="s">
        <v>594</v>
      </c>
      <c r="E59" s="858" t="s">
        <v>526</v>
      </c>
      <c r="F59" s="858" t="s">
        <v>586</v>
      </c>
      <c r="G59" s="858" t="s">
        <v>583</v>
      </c>
      <c r="H59" s="181">
        <v>48</v>
      </c>
      <c r="I59" s="183"/>
      <c r="J59" s="420">
        <v>0.08</v>
      </c>
      <c r="K59" s="203">
        <f t="shared" si="0"/>
        <v>0</v>
      </c>
      <c r="L59" s="386">
        <f t="shared" si="1"/>
        <v>0</v>
      </c>
      <c r="M59" s="386">
        <f t="shared" si="2"/>
        <v>0</v>
      </c>
      <c r="N59" s="386">
        <f t="shared" si="3"/>
        <v>0</v>
      </c>
    </row>
    <row r="60" spans="1:14" ht="26.25" customHeight="1">
      <c r="A60" s="586" t="s">
        <v>670</v>
      </c>
      <c r="B60" s="414"/>
      <c r="C60" s="414"/>
      <c r="D60" s="858" t="s">
        <v>594</v>
      </c>
      <c r="E60" s="858" t="s">
        <v>526</v>
      </c>
      <c r="F60" s="858" t="s">
        <v>586</v>
      </c>
      <c r="G60" s="858" t="s">
        <v>525</v>
      </c>
      <c r="H60" s="181">
        <v>48</v>
      </c>
      <c r="I60" s="183"/>
      <c r="J60" s="420">
        <v>0.08</v>
      </c>
      <c r="K60" s="203">
        <f t="shared" si="0"/>
        <v>0</v>
      </c>
      <c r="L60" s="386">
        <f t="shared" si="1"/>
        <v>0</v>
      </c>
      <c r="M60" s="386">
        <f t="shared" si="2"/>
        <v>0</v>
      </c>
      <c r="N60" s="386">
        <f t="shared" si="3"/>
        <v>0</v>
      </c>
    </row>
    <row r="61" spans="1:14" ht="26.25" customHeight="1">
      <c r="A61" s="586" t="s">
        <v>671</v>
      </c>
      <c r="B61" s="414"/>
      <c r="C61" s="414"/>
      <c r="D61" s="464" t="s">
        <v>190</v>
      </c>
      <c r="E61" s="464" t="s">
        <v>191</v>
      </c>
      <c r="F61" s="464" t="s">
        <v>133</v>
      </c>
      <c r="G61" s="464" t="s">
        <v>148</v>
      </c>
      <c r="H61" s="464">
        <v>350</v>
      </c>
      <c r="I61" s="432"/>
      <c r="J61" s="417">
        <v>0.08</v>
      </c>
      <c r="K61" s="203">
        <f t="shared" si="0"/>
        <v>0</v>
      </c>
      <c r="L61" s="386">
        <f t="shared" si="1"/>
        <v>0</v>
      </c>
      <c r="M61" s="386">
        <f t="shared" si="2"/>
        <v>0</v>
      </c>
      <c r="N61" s="386">
        <f t="shared" si="3"/>
        <v>0</v>
      </c>
    </row>
    <row r="62" spans="1:14" ht="26.25" customHeight="1">
      <c r="A62" s="586" t="s">
        <v>672</v>
      </c>
      <c r="B62" s="414"/>
      <c r="C62" s="414"/>
      <c r="D62" s="853" t="s">
        <v>723</v>
      </c>
      <c r="E62" s="859" t="s">
        <v>542</v>
      </c>
      <c r="F62" s="852" t="s">
        <v>628</v>
      </c>
      <c r="G62" s="852" t="s">
        <v>643</v>
      </c>
      <c r="H62" s="853">
        <v>5</v>
      </c>
      <c r="I62" s="854"/>
      <c r="J62" s="860">
        <v>0.08</v>
      </c>
      <c r="K62" s="203">
        <f t="shared" si="0"/>
        <v>0</v>
      </c>
      <c r="L62" s="386">
        <f t="shared" si="1"/>
        <v>0</v>
      </c>
      <c r="M62" s="386">
        <f t="shared" si="2"/>
        <v>0</v>
      </c>
      <c r="N62" s="386">
        <f t="shared" si="3"/>
        <v>0</v>
      </c>
    </row>
    <row r="63" spans="1:14" ht="26.25" customHeight="1">
      <c r="A63" s="586" t="s">
        <v>673</v>
      </c>
      <c r="B63" s="414"/>
      <c r="C63" s="414"/>
      <c r="D63" s="190" t="s">
        <v>186</v>
      </c>
      <c r="E63" s="190" t="s">
        <v>28</v>
      </c>
      <c r="F63" s="190" t="s">
        <v>44</v>
      </c>
      <c r="G63" s="190" t="s">
        <v>187</v>
      </c>
      <c r="H63" s="190">
        <v>80</v>
      </c>
      <c r="I63" s="191"/>
      <c r="J63" s="200">
        <v>0.08</v>
      </c>
      <c r="K63" s="203">
        <f t="shared" si="0"/>
        <v>0</v>
      </c>
      <c r="L63" s="386">
        <f t="shared" si="1"/>
        <v>0</v>
      </c>
      <c r="M63" s="386">
        <f t="shared" si="2"/>
        <v>0</v>
      </c>
      <c r="N63" s="386">
        <f t="shared" si="3"/>
        <v>0</v>
      </c>
    </row>
    <row r="64" spans="1:14" ht="26.25" customHeight="1">
      <c r="A64" s="586" t="s">
        <v>674</v>
      </c>
      <c r="B64" s="414"/>
      <c r="C64" s="414"/>
      <c r="D64" s="190" t="s">
        <v>186</v>
      </c>
      <c r="E64" s="190" t="s">
        <v>188</v>
      </c>
      <c r="F64" s="190" t="s">
        <v>133</v>
      </c>
      <c r="G64" s="190" t="s">
        <v>147</v>
      </c>
      <c r="H64" s="190">
        <v>1000</v>
      </c>
      <c r="I64" s="191"/>
      <c r="J64" s="200">
        <v>0.08</v>
      </c>
      <c r="K64" s="203">
        <f t="shared" si="0"/>
        <v>0</v>
      </c>
      <c r="L64" s="386">
        <f t="shared" si="1"/>
        <v>0</v>
      </c>
      <c r="M64" s="386">
        <f t="shared" si="2"/>
        <v>0</v>
      </c>
      <c r="N64" s="386">
        <f t="shared" si="3"/>
        <v>0</v>
      </c>
    </row>
    <row r="65" spans="1:14" ht="26.25" customHeight="1">
      <c r="A65" s="586" t="s">
        <v>675</v>
      </c>
      <c r="B65" s="414"/>
      <c r="C65" s="414"/>
      <c r="D65" s="190" t="s">
        <v>17</v>
      </c>
      <c r="E65" s="190" t="s">
        <v>125</v>
      </c>
      <c r="F65" s="190" t="s">
        <v>44</v>
      </c>
      <c r="G65" s="190" t="s">
        <v>189</v>
      </c>
      <c r="H65" s="190">
        <v>50</v>
      </c>
      <c r="I65" s="191"/>
      <c r="J65" s="200">
        <v>0.08</v>
      </c>
      <c r="K65" s="203">
        <f t="shared" si="0"/>
        <v>0</v>
      </c>
      <c r="L65" s="386">
        <f t="shared" si="1"/>
        <v>0</v>
      </c>
      <c r="M65" s="386">
        <f t="shared" si="2"/>
        <v>0</v>
      </c>
      <c r="N65" s="386">
        <f t="shared" si="3"/>
        <v>0</v>
      </c>
    </row>
    <row r="66" spans="1:14" ht="26.25" customHeight="1">
      <c r="A66" s="586" t="s">
        <v>676</v>
      </c>
      <c r="B66" s="414"/>
      <c r="C66" s="414"/>
      <c r="D66" s="186" t="s">
        <v>394</v>
      </c>
      <c r="E66" s="186" t="s">
        <v>236</v>
      </c>
      <c r="F66" s="186" t="s">
        <v>133</v>
      </c>
      <c r="G66" s="186" t="s">
        <v>147</v>
      </c>
      <c r="H66" s="186">
        <v>160</v>
      </c>
      <c r="I66" s="189"/>
      <c r="J66" s="695">
        <v>0.08</v>
      </c>
      <c r="K66" s="203">
        <f t="shared" si="0"/>
        <v>0</v>
      </c>
      <c r="L66" s="386">
        <f t="shared" si="1"/>
        <v>0</v>
      </c>
      <c r="M66" s="386">
        <f t="shared" si="2"/>
        <v>0</v>
      </c>
      <c r="N66" s="386">
        <f t="shared" si="3"/>
        <v>0</v>
      </c>
    </row>
    <row r="67" spans="1:14" ht="26.25" customHeight="1">
      <c r="A67" s="586" t="s">
        <v>677</v>
      </c>
      <c r="B67" s="414"/>
      <c r="C67" s="414"/>
      <c r="D67" s="186" t="s">
        <v>394</v>
      </c>
      <c r="E67" s="190" t="s">
        <v>126</v>
      </c>
      <c r="F67" s="190" t="s">
        <v>44</v>
      </c>
      <c r="G67" s="190" t="s">
        <v>166</v>
      </c>
      <c r="H67" s="190">
        <v>100</v>
      </c>
      <c r="I67" s="191"/>
      <c r="J67" s="695">
        <v>0.08</v>
      </c>
      <c r="K67" s="203">
        <f t="shared" si="0"/>
        <v>0</v>
      </c>
      <c r="L67" s="386">
        <f t="shared" si="1"/>
        <v>0</v>
      </c>
      <c r="M67" s="386">
        <f t="shared" si="2"/>
        <v>0</v>
      </c>
      <c r="N67" s="386">
        <f t="shared" si="3"/>
        <v>0</v>
      </c>
    </row>
    <row r="68" spans="1:14" ht="26.25" customHeight="1">
      <c r="A68" s="586" t="s">
        <v>678</v>
      </c>
      <c r="B68" s="414"/>
      <c r="C68" s="414"/>
      <c r="D68" s="193" t="s">
        <v>399</v>
      </c>
      <c r="E68" s="193" t="s">
        <v>395</v>
      </c>
      <c r="F68" s="193" t="s">
        <v>141</v>
      </c>
      <c r="G68" s="193" t="s">
        <v>258</v>
      </c>
      <c r="H68" s="193">
        <v>60</v>
      </c>
      <c r="I68" s="194"/>
      <c r="J68" s="695">
        <v>0.08</v>
      </c>
      <c r="K68" s="203">
        <f t="shared" si="0"/>
        <v>0</v>
      </c>
      <c r="L68" s="386">
        <f t="shared" si="1"/>
        <v>0</v>
      </c>
      <c r="M68" s="386">
        <f t="shared" si="2"/>
        <v>0</v>
      </c>
      <c r="N68" s="386">
        <f t="shared" si="3"/>
        <v>0</v>
      </c>
    </row>
    <row r="69" spans="1:14" ht="26.25" customHeight="1">
      <c r="A69" s="586" t="s">
        <v>679</v>
      </c>
      <c r="B69" s="414"/>
      <c r="C69" s="414"/>
      <c r="D69" s="193" t="s">
        <v>399</v>
      </c>
      <c r="E69" s="193" t="s">
        <v>397</v>
      </c>
      <c r="F69" s="193" t="s">
        <v>141</v>
      </c>
      <c r="G69" s="193" t="s">
        <v>258</v>
      </c>
      <c r="H69" s="193">
        <v>50</v>
      </c>
      <c r="I69" s="194"/>
      <c r="J69" s="695">
        <v>0.08</v>
      </c>
      <c r="K69" s="203">
        <f t="shared" si="0"/>
        <v>0</v>
      </c>
      <c r="L69" s="386">
        <f t="shared" si="1"/>
        <v>0</v>
      </c>
      <c r="M69" s="386">
        <f t="shared" si="2"/>
        <v>0</v>
      </c>
      <c r="N69" s="386">
        <f t="shared" si="3"/>
        <v>0</v>
      </c>
    </row>
    <row r="70" spans="1:14" ht="26.25" customHeight="1">
      <c r="A70" s="586" t="s">
        <v>680</v>
      </c>
      <c r="B70" s="414"/>
      <c r="C70" s="414"/>
      <c r="D70" s="193" t="s">
        <v>399</v>
      </c>
      <c r="E70" s="193" t="s">
        <v>398</v>
      </c>
      <c r="F70" s="193" t="s">
        <v>141</v>
      </c>
      <c r="G70" s="193" t="s">
        <v>258</v>
      </c>
      <c r="H70" s="193">
        <v>12</v>
      </c>
      <c r="I70" s="194"/>
      <c r="J70" s="695">
        <v>0.08</v>
      </c>
      <c r="K70" s="203">
        <f t="shared" si="0"/>
        <v>0</v>
      </c>
      <c r="L70" s="386">
        <f t="shared" si="1"/>
        <v>0</v>
      </c>
      <c r="M70" s="386">
        <f t="shared" si="2"/>
        <v>0</v>
      </c>
      <c r="N70" s="386">
        <f t="shared" si="3"/>
        <v>0</v>
      </c>
    </row>
    <row r="71" spans="1:14" ht="26.25" customHeight="1">
      <c r="A71" s="586" t="s">
        <v>700</v>
      </c>
      <c r="B71" s="414"/>
      <c r="C71" s="414"/>
      <c r="D71" s="684" t="s">
        <v>75</v>
      </c>
      <c r="E71" s="684" t="s">
        <v>97</v>
      </c>
      <c r="F71" s="861" t="s">
        <v>133</v>
      </c>
      <c r="G71" s="684" t="s">
        <v>147</v>
      </c>
      <c r="H71" s="684">
        <v>400</v>
      </c>
      <c r="I71" s="862"/>
      <c r="J71" s="200">
        <v>0.08</v>
      </c>
      <c r="K71" s="203">
        <f t="shared" si="0"/>
        <v>0</v>
      </c>
      <c r="L71" s="386">
        <f t="shared" si="1"/>
        <v>0</v>
      </c>
      <c r="M71" s="386">
        <f t="shared" si="2"/>
        <v>0</v>
      </c>
      <c r="N71" s="386">
        <f t="shared" si="3"/>
        <v>0</v>
      </c>
    </row>
    <row r="72" spans="1:14" ht="26.25" customHeight="1">
      <c r="A72" s="586" t="s">
        <v>701</v>
      </c>
      <c r="B72" s="414"/>
      <c r="C72" s="414"/>
      <c r="D72" s="684" t="s">
        <v>75</v>
      </c>
      <c r="E72" s="684" t="s">
        <v>167</v>
      </c>
      <c r="F72" s="861" t="s">
        <v>133</v>
      </c>
      <c r="G72" s="684" t="s">
        <v>148</v>
      </c>
      <c r="H72" s="684">
        <v>20</v>
      </c>
      <c r="I72" s="862"/>
      <c r="J72" s="200">
        <v>0.08</v>
      </c>
      <c r="K72" s="203">
        <f t="shared" si="0"/>
        <v>0</v>
      </c>
      <c r="L72" s="386">
        <f t="shared" si="1"/>
        <v>0</v>
      </c>
      <c r="M72" s="386">
        <f t="shared" si="2"/>
        <v>0</v>
      </c>
      <c r="N72" s="386">
        <f t="shared" si="3"/>
        <v>0</v>
      </c>
    </row>
    <row r="73" spans="1:14" ht="26.25" customHeight="1">
      <c r="A73" s="586" t="s">
        <v>702</v>
      </c>
      <c r="B73" s="414"/>
      <c r="C73" s="414"/>
      <c r="D73" s="684" t="s">
        <v>75</v>
      </c>
      <c r="E73" s="684" t="s">
        <v>236</v>
      </c>
      <c r="F73" s="861" t="s">
        <v>133</v>
      </c>
      <c r="G73" s="684" t="s">
        <v>148</v>
      </c>
      <c r="H73" s="684">
        <v>400</v>
      </c>
      <c r="I73" s="862"/>
      <c r="J73" s="200">
        <v>0.08</v>
      </c>
      <c r="K73" s="203">
        <f t="shared" si="0"/>
        <v>0</v>
      </c>
      <c r="L73" s="386">
        <f t="shared" si="1"/>
        <v>0</v>
      </c>
      <c r="M73" s="386">
        <f t="shared" si="2"/>
        <v>0</v>
      </c>
      <c r="N73" s="386">
        <f t="shared" si="3"/>
        <v>0</v>
      </c>
    </row>
    <row r="74" spans="1:14" ht="26.25" customHeight="1">
      <c r="A74" s="586" t="s">
        <v>703</v>
      </c>
      <c r="B74" s="414"/>
      <c r="C74" s="414"/>
      <c r="D74" s="431" t="s">
        <v>645</v>
      </c>
      <c r="E74" s="464" t="s">
        <v>620</v>
      </c>
      <c r="F74" s="464" t="s">
        <v>582</v>
      </c>
      <c r="G74" s="464" t="s">
        <v>619</v>
      </c>
      <c r="H74" s="464">
        <v>10</v>
      </c>
      <c r="I74" s="432"/>
      <c r="J74" s="417">
        <v>0.08</v>
      </c>
      <c r="K74" s="203">
        <f t="shared" si="0"/>
        <v>0</v>
      </c>
      <c r="L74" s="386">
        <f t="shared" si="1"/>
        <v>0</v>
      </c>
      <c r="M74" s="386">
        <f t="shared" si="2"/>
        <v>0</v>
      </c>
      <c r="N74" s="386">
        <f t="shared" si="3"/>
        <v>0</v>
      </c>
    </row>
    <row r="75" spans="1:14" ht="26.25" customHeight="1">
      <c r="A75" s="586" t="s">
        <v>704</v>
      </c>
      <c r="B75" s="414"/>
      <c r="C75" s="414"/>
      <c r="D75" s="431" t="s">
        <v>645</v>
      </c>
      <c r="E75" s="464" t="s">
        <v>620</v>
      </c>
      <c r="F75" s="464" t="s">
        <v>587</v>
      </c>
      <c r="G75" s="464" t="s">
        <v>619</v>
      </c>
      <c r="H75" s="464">
        <v>10</v>
      </c>
      <c r="I75" s="432"/>
      <c r="J75" s="417">
        <v>0.08</v>
      </c>
      <c r="K75" s="203">
        <f t="shared" si="0"/>
        <v>0</v>
      </c>
      <c r="L75" s="386">
        <f t="shared" si="1"/>
        <v>0</v>
      </c>
      <c r="M75" s="386">
        <f t="shared" si="2"/>
        <v>0</v>
      </c>
      <c r="N75" s="386">
        <f t="shared" si="3"/>
        <v>0</v>
      </c>
    </row>
    <row r="76" spans="1:14" ht="26.25" customHeight="1">
      <c r="A76" s="586" t="s">
        <v>705</v>
      </c>
      <c r="B76" s="414"/>
      <c r="C76" s="414"/>
      <c r="D76" s="684" t="s">
        <v>291</v>
      </c>
      <c r="E76" s="684" t="s">
        <v>200</v>
      </c>
      <c r="F76" s="684" t="s">
        <v>133</v>
      </c>
      <c r="G76" s="684" t="s">
        <v>148</v>
      </c>
      <c r="H76" s="684">
        <v>200</v>
      </c>
      <c r="I76" s="863"/>
      <c r="J76" s="200">
        <v>0.08</v>
      </c>
      <c r="K76" s="203">
        <f t="shared" si="0"/>
        <v>0</v>
      </c>
      <c r="L76" s="386">
        <f t="shared" si="1"/>
        <v>0</v>
      </c>
      <c r="M76" s="386">
        <f t="shared" si="2"/>
        <v>0</v>
      </c>
      <c r="N76" s="386">
        <f t="shared" si="3"/>
        <v>0</v>
      </c>
    </row>
    <row r="77" spans="1:14" ht="26.25" customHeight="1">
      <c r="A77" s="586" t="s">
        <v>706</v>
      </c>
      <c r="B77" s="414"/>
      <c r="C77" s="414"/>
      <c r="D77" s="684" t="s">
        <v>291</v>
      </c>
      <c r="E77" s="684" t="s">
        <v>292</v>
      </c>
      <c r="F77" s="684" t="s">
        <v>133</v>
      </c>
      <c r="G77" s="684" t="s">
        <v>148</v>
      </c>
      <c r="H77" s="684">
        <v>100</v>
      </c>
      <c r="I77" s="863"/>
      <c r="J77" s="200">
        <v>0.08</v>
      </c>
      <c r="K77" s="203">
        <f t="shared" si="0"/>
        <v>0</v>
      </c>
      <c r="L77" s="386">
        <f t="shared" si="1"/>
        <v>0</v>
      </c>
      <c r="M77" s="386">
        <f t="shared" si="2"/>
        <v>0</v>
      </c>
      <c r="N77" s="386">
        <f t="shared" si="3"/>
        <v>0</v>
      </c>
    </row>
    <row r="78" spans="1:14" ht="42" customHeight="1">
      <c r="A78" s="586" t="s">
        <v>707</v>
      </c>
      <c r="B78" s="847"/>
      <c r="C78" s="847"/>
      <c r="D78" s="684" t="s">
        <v>291</v>
      </c>
      <c r="E78" s="861" t="s">
        <v>163</v>
      </c>
      <c r="F78" s="684" t="s">
        <v>716</v>
      </c>
      <c r="G78" s="861" t="s">
        <v>148</v>
      </c>
      <c r="H78" s="684">
        <v>20</v>
      </c>
      <c r="I78" s="863"/>
      <c r="J78" s="200">
        <v>0.08</v>
      </c>
      <c r="K78" s="203">
        <f t="shared" si="0"/>
        <v>0</v>
      </c>
      <c r="L78" s="386">
        <f t="shared" si="1"/>
        <v>0</v>
      </c>
      <c r="M78" s="386">
        <f t="shared" si="2"/>
        <v>0</v>
      </c>
      <c r="N78" s="386">
        <f t="shared" si="3"/>
        <v>0</v>
      </c>
    </row>
    <row r="79" spans="1:14" ht="21.75" customHeight="1">
      <c r="A79" s="586" t="s">
        <v>708</v>
      </c>
      <c r="B79" s="237"/>
      <c r="C79" s="237"/>
      <c r="D79" s="195" t="s">
        <v>214</v>
      </c>
      <c r="E79" s="190" t="s">
        <v>215</v>
      </c>
      <c r="F79" s="190" t="s">
        <v>133</v>
      </c>
      <c r="G79" s="190" t="s">
        <v>148</v>
      </c>
      <c r="H79" s="190">
        <v>50</v>
      </c>
      <c r="I79" s="191"/>
      <c r="J79" s="200">
        <v>0.08</v>
      </c>
      <c r="K79" s="203">
        <f t="shared" si="0"/>
        <v>0</v>
      </c>
      <c r="L79" s="386">
        <f t="shared" si="1"/>
        <v>0</v>
      </c>
      <c r="M79" s="386">
        <f t="shared" si="2"/>
        <v>0</v>
      </c>
      <c r="N79" s="386">
        <f t="shared" si="3"/>
        <v>0</v>
      </c>
    </row>
    <row r="80" spans="1:14" ht="21.75" customHeight="1">
      <c r="A80" s="586" t="s">
        <v>709</v>
      </c>
      <c r="B80" s="237"/>
      <c r="C80" s="237"/>
      <c r="D80" s="195" t="s">
        <v>195</v>
      </c>
      <c r="E80" s="190" t="s">
        <v>196</v>
      </c>
      <c r="F80" s="190" t="s">
        <v>133</v>
      </c>
      <c r="G80" s="190" t="s">
        <v>148</v>
      </c>
      <c r="H80" s="190">
        <v>80</v>
      </c>
      <c r="I80" s="191"/>
      <c r="J80" s="200">
        <v>0.08</v>
      </c>
      <c r="K80" s="203">
        <f t="shared" ref="K80:K108" si="4">I80*1.08</f>
        <v>0</v>
      </c>
      <c r="L80" s="386">
        <f t="shared" ref="L80:L108" si="5">I80*H80</f>
        <v>0</v>
      </c>
      <c r="M80" s="386">
        <f t="shared" ref="M80:M108" si="6">N80-L80</f>
        <v>0</v>
      </c>
      <c r="N80" s="386">
        <f t="shared" ref="N80:N108" si="7">K80*H80</f>
        <v>0</v>
      </c>
    </row>
    <row r="81" spans="1:14" ht="26.25" customHeight="1">
      <c r="A81" s="586" t="s">
        <v>710</v>
      </c>
      <c r="B81" s="237"/>
      <c r="C81" s="237"/>
      <c r="D81" s="584" t="s">
        <v>192</v>
      </c>
      <c r="E81" s="584" t="s">
        <v>145</v>
      </c>
      <c r="F81" s="584" t="s">
        <v>754</v>
      </c>
      <c r="G81" s="584" t="s">
        <v>755</v>
      </c>
      <c r="H81" s="584">
        <v>20</v>
      </c>
      <c r="I81" s="864"/>
      <c r="J81" s="200">
        <v>0.08</v>
      </c>
      <c r="K81" s="203">
        <f>I81*1.08</f>
        <v>0</v>
      </c>
      <c r="L81" s="386">
        <f>I81*H81</f>
        <v>0</v>
      </c>
      <c r="M81" s="386">
        <f>N81-L81</f>
        <v>0</v>
      </c>
      <c r="N81" s="386">
        <f>K81*H81</f>
        <v>0</v>
      </c>
    </row>
    <row r="82" spans="1:14" ht="28.5" customHeight="1">
      <c r="A82" s="586" t="s">
        <v>711</v>
      </c>
      <c r="B82" s="237"/>
      <c r="C82" s="237"/>
      <c r="D82" s="584" t="s">
        <v>192</v>
      </c>
      <c r="E82" s="584" t="s">
        <v>194</v>
      </c>
      <c r="F82" s="584" t="s">
        <v>754</v>
      </c>
      <c r="G82" s="584" t="s">
        <v>738</v>
      </c>
      <c r="H82" s="584">
        <v>1800</v>
      </c>
      <c r="I82" s="864"/>
      <c r="J82" s="200">
        <v>0.08</v>
      </c>
      <c r="K82" s="203">
        <f>I82*1.08</f>
        <v>0</v>
      </c>
      <c r="L82" s="386">
        <f>I82*H82</f>
        <v>0</v>
      </c>
      <c r="M82" s="386">
        <f>N82-L82</f>
        <v>0</v>
      </c>
      <c r="N82" s="386">
        <f>K82*H82</f>
        <v>0</v>
      </c>
    </row>
    <row r="83" spans="1:14" ht="21.75" customHeight="1">
      <c r="A83" s="586" t="s">
        <v>712</v>
      </c>
      <c r="B83" s="237"/>
      <c r="C83" s="237"/>
      <c r="D83" s="865" t="s">
        <v>534</v>
      </c>
      <c r="E83" s="866" t="s">
        <v>126</v>
      </c>
      <c r="F83" s="866" t="s">
        <v>384</v>
      </c>
      <c r="G83" s="866" t="s">
        <v>189</v>
      </c>
      <c r="H83" s="866">
        <v>36</v>
      </c>
      <c r="I83" s="867"/>
      <c r="J83" s="868">
        <v>0.08</v>
      </c>
      <c r="K83" s="203">
        <f t="shared" si="4"/>
        <v>0</v>
      </c>
      <c r="L83" s="386">
        <f t="shared" si="5"/>
        <v>0</v>
      </c>
      <c r="M83" s="386">
        <f t="shared" si="6"/>
        <v>0</v>
      </c>
      <c r="N83" s="386">
        <f t="shared" si="7"/>
        <v>0</v>
      </c>
    </row>
    <row r="84" spans="1:14" ht="21.75" customHeight="1">
      <c r="A84" s="586" t="s">
        <v>713</v>
      </c>
      <c r="B84" s="237"/>
      <c r="C84" s="237"/>
      <c r="D84" s="195" t="s">
        <v>212</v>
      </c>
      <c r="E84" s="190" t="s">
        <v>63</v>
      </c>
      <c r="F84" s="190" t="s">
        <v>133</v>
      </c>
      <c r="G84" s="190" t="s">
        <v>148</v>
      </c>
      <c r="H84" s="190">
        <v>6</v>
      </c>
      <c r="I84" s="191"/>
      <c r="J84" s="200">
        <v>0.08</v>
      </c>
      <c r="K84" s="203">
        <f t="shared" si="4"/>
        <v>0</v>
      </c>
      <c r="L84" s="386">
        <f t="shared" si="5"/>
        <v>0</v>
      </c>
      <c r="M84" s="386">
        <f t="shared" si="6"/>
        <v>0</v>
      </c>
      <c r="N84" s="386">
        <f t="shared" si="7"/>
        <v>0</v>
      </c>
    </row>
    <row r="85" spans="1:14" ht="21.75" customHeight="1">
      <c r="A85" s="586" t="s">
        <v>714</v>
      </c>
      <c r="B85" s="237"/>
      <c r="C85" s="237"/>
      <c r="D85" s="195" t="s">
        <v>23</v>
      </c>
      <c r="E85" s="190" t="s">
        <v>24</v>
      </c>
      <c r="F85" s="190" t="s">
        <v>174</v>
      </c>
      <c r="G85" s="190" t="s">
        <v>148</v>
      </c>
      <c r="H85" s="190">
        <v>20</v>
      </c>
      <c r="I85" s="191"/>
      <c r="J85" s="200">
        <v>0.08</v>
      </c>
      <c r="K85" s="203">
        <f t="shared" si="4"/>
        <v>0</v>
      </c>
      <c r="L85" s="386">
        <f t="shared" si="5"/>
        <v>0</v>
      </c>
      <c r="M85" s="386">
        <f t="shared" si="6"/>
        <v>0</v>
      </c>
      <c r="N85" s="386">
        <f t="shared" si="7"/>
        <v>0</v>
      </c>
    </row>
    <row r="86" spans="1:14" ht="21.75" customHeight="1">
      <c r="A86" s="586" t="s">
        <v>760</v>
      </c>
      <c r="B86" s="237"/>
      <c r="C86" s="237"/>
      <c r="D86" s="192" t="s">
        <v>23</v>
      </c>
      <c r="E86" s="193" t="s">
        <v>222</v>
      </c>
      <c r="F86" s="193" t="s">
        <v>206</v>
      </c>
      <c r="G86" s="193" t="s">
        <v>189</v>
      </c>
      <c r="H86" s="193">
        <v>24</v>
      </c>
      <c r="I86" s="194"/>
      <c r="J86" s="200">
        <v>0.08</v>
      </c>
      <c r="K86" s="203">
        <f t="shared" si="4"/>
        <v>0</v>
      </c>
      <c r="L86" s="386">
        <f t="shared" si="5"/>
        <v>0</v>
      </c>
      <c r="M86" s="386">
        <f t="shared" si="6"/>
        <v>0</v>
      </c>
      <c r="N86" s="386">
        <f t="shared" si="7"/>
        <v>0</v>
      </c>
    </row>
    <row r="87" spans="1:14" ht="21.75" customHeight="1">
      <c r="A87" s="586" t="s">
        <v>761</v>
      </c>
      <c r="B87" s="237"/>
      <c r="C87" s="237"/>
      <c r="D87" s="869" t="s">
        <v>138</v>
      </c>
      <c r="E87" s="870" t="s">
        <v>56</v>
      </c>
      <c r="F87" s="245" t="s">
        <v>44</v>
      </c>
      <c r="G87" s="245" t="s">
        <v>201</v>
      </c>
      <c r="H87" s="245">
        <v>12</v>
      </c>
      <c r="I87" s="871"/>
      <c r="J87" s="200">
        <v>0.08</v>
      </c>
      <c r="K87" s="203">
        <f t="shared" si="4"/>
        <v>0</v>
      </c>
      <c r="L87" s="386">
        <f t="shared" si="5"/>
        <v>0</v>
      </c>
      <c r="M87" s="386">
        <f t="shared" si="6"/>
        <v>0</v>
      </c>
      <c r="N87" s="386">
        <f t="shared" si="7"/>
        <v>0</v>
      </c>
    </row>
    <row r="88" spans="1:14" ht="21.75" customHeight="1">
      <c r="A88" s="586" t="s">
        <v>762</v>
      </c>
      <c r="B88" s="237"/>
      <c r="C88" s="237"/>
      <c r="D88" s="195" t="s">
        <v>19</v>
      </c>
      <c r="E88" s="190" t="s">
        <v>28</v>
      </c>
      <c r="F88" s="190" t="s">
        <v>199</v>
      </c>
      <c r="G88" s="190" t="s">
        <v>166</v>
      </c>
      <c r="H88" s="190">
        <v>24</v>
      </c>
      <c r="I88" s="411"/>
      <c r="J88" s="200">
        <v>0.08</v>
      </c>
      <c r="K88" s="203">
        <f t="shared" si="4"/>
        <v>0</v>
      </c>
      <c r="L88" s="386">
        <f t="shared" si="5"/>
        <v>0</v>
      </c>
      <c r="M88" s="386">
        <f t="shared" si="6"/>
        <v>0</v>
      </c>
      <c r="N88" s="386">
        <f t="shared" si="7"/>
        <v>0</v>
      </c>
    </row>
    <row r="89" spans="1:14" ht="21.75" customHeight="1">
      <c r="A89" s="586" t="s">
        <v>763</v>
      </c>
      <c r="B89" s="237"/>
      <c r="C89" s="237"/>
      <c r="D89" s="195" t="s">
        <v>20</v>
      </c>
      <c r="E89" s="190" t="s">
        <v>21</v>
      </c>
      <c r="F89" s="190" t="s">
        <v>161</v>
      </c>
      <c r="G89" s="190" t="s">
        <v>201</v>
      </c>
      <c r="H89" s="190">
        <v>150</v>
      </c>
      <c r="I89" s="191"/>
      <c r="J89" s="200">
        <v>0.08</v>
      </c>
      <c r="K89" s="203">
        <f t="shared" si="4"/>
        <v>0</v>
      </c>
      <c r="L89" s="386">
        <f t="shared" si="5"/>
        <v>0</v>
      </c>
      <c r="M89" s="386">
        <f t="shared" si="6"/>
        <v>0</v>
      </c>
      <c r="N89" s="386">
        <f t="shared" si="7"/>
        <v>0</v>
      </c>
    </row>
    <row r="90" spans="1:14" ht="21.75" customHeight="1">
      <c r="A90" s="586" t="s">
        <v>764</v>
      </c>
      <c r="B90" s="237"/>
      <c r="C90" s="237"/>
      <c r="D90" s="195" t="s">
        <v>20</v>
      </c>
      <c r="E90" s="190" t="s">
        <v>202</v>
      </c>
      <c r="F90" s="190" t="s">
        <v>193</v>
      </c>
      <c r="G90" s="190" t="s">
        <v>153</v>
      </c>
      <c r="H90" s="190">
        <v>3000</v>
      </c>
      <c r="I90" s="191"/>
      <c r="J90" s="200">
        <v>0.08</v>
      </c>
      <c r="K90" s="203">
        <f t="shared" si="4"/>
        <v>0</v>
      </c>
      <c r="L90" s="386">
        <f t="shared" si="5"/>
        <v>0</v>
      </c>
      <c r="M90" s="386">
        <f t="shared" si="6"/>
        <v>0</v>
      </c>
      <c r="N90" s="386">
        <f t="shared" si="7"/>
        <v>0</v>
      </c>
    </row>
    <row r="91" spans="1:14" ht="21.75" customHeight="1">
      <c r="A91" s="586" t="s">
        <v>765</v>
      </c>
      <c r="B91" s="237"/>
      <c r="C91" s="237"/>
      <c r="D91" s="869" t="s">
        <v>405</v>
      </c>
      <c r="E91" s="193" t="s">
        <v>55</v>
      </c>
      <c r="F91" s="193" t="s">
        <v>161</v>
      </c>
      <c r="G91" s="193" t="s">
        <v>189</v>
      </c>
      <c r="H91" s="193">
        <v>12</v>
      </c>
      <c r="I91" s="194"/>
      <c r="J91" s="200">
        <v>0.08</v>
      </c>
      <c r="K91" s="203">
        <f t="shared" si="4"/>
        <v>0</v>
      </c>
      <c r="L91" s="386">
        <f t="shared" si="5"/>
        <v>0</v>
      </c>
      <c r="M91" s="386">
        <f t="shared" si="6"/>
        <v>0</v>
      </c>
      <c r="N91" s="386">
        <f t="shared" si="7"/>
        <v>0</v>
      </c>
    </row>
    <row r="92" spans="1:14" ht="21.75" customHeight="1">
      <c r="A92" s="586" t="s">
        <v>766</v>
      </c>
      <c r="B92" s="237"/>
      <c r="C92" s="237"/>
      <c r="D92" s="869" t="s">
        <v>405</v>
      </c>
      <c r="E92" s="193" t="s">
        <v>224</v>
      </c>
      <c r="F92" s="193" t="s">
        <v>161</v>
      </c>
      <c r="G92" s="193" t="s">
        <v>189</v>
      </c>
      <c r="H92" s="193">
        <v>12</v>
      </c>
      <c r="I92" s="194"/>
      <c r="J92" s="200">
        <v>0.08</v>
      </c>
      <c r="K92" s="203">
        <f t="shared" si="4"/>
        <v>0</v>
      </c>
      <c r="L92" s="386">
        <f t="shared" si="5"/>
        <v>0</v>
      </c>
      <c r="M92" s="386">
        <f t="shared" si="6"/>
        <v>0</v>
      </c>
      <c r="N92" s="386">
        <f t="shared" si="7"/>
        <v>0</v>
      </c>
    </row>
    <row r="93" spans="1:14" ht="21.75" customHeight="1">
      <c r="A93" s="586" t="s">
        <v>767</v>
      </c>
      <c r="B93" s="237"/>
      <c r="C93" s="237"/>
      <c r="D93" s="201" t="s">
        <v>22</v>
      </c>
      <c r="E93" s="202" t="s">
        <v>28</v>
      </c>
      <c r="F93" s="202" t="s">
        <v>44</v>
      </c>
      <c r="G93" s="202" t="s">
        <v>187</v>
      </c>
      <c r="H93" s="202">
        <v>24</v>
      </c>
      <c r="I93" s="835"/>
      <c r="J93" s="200">
        <v>0.08</v>
      </c>
      <c r="K93" s="203">
        <f t="shared" si="4"/>
        <v>0</v>
      </c>
      <c r="L93" s="386">
        <f t="shared" si="5"/>
        <v>0</v>
      </c>
      <c r="M93" s="386">
        <f t="shared" si="6"/>
        <v>0</v>
      </c>
      <c r="N93" s="386">
        <f t="shared" si="7"/>
        <v>0</v>
      </c>
    </row>
    <row r="94" spans="1:14" ht="21.75" customHeight="1">
      <c r="A94" s="586" t="s">
        <v>768</v>
      </c>
      <c r="B94" s="237"/>
      <c r="C94" s="237"/>
      <c r="D94" s="343" t="s">
        <v>22</v>
      </c>
      <c r="E94" s="464" t="s">
        <v>29</v>
      </c>
      <c r="F94" s="464" t="s">
        <v>44</v>
      </c>
      <c r="G94" s="464" t="s">
        <v>187</v>
      </c>
      <c r="H94" s="464">
        <v>12</v>
      </c>
      <c r="I94" s="432"/>
      <c r="J94" s="872">
        <v>0.08</v>
      </c>
      <c r="K94" s="203">
        <f t="shared" si="4"/>
        <v>0</v>
      </c>
      <c r="L94" s="386">
        <f t="shared" si="5"/>
        <v>0</v>
      </c>
      <c r="M94" s="386">
        <f t="shared" si="6"/>
        <v>0</v>
      </c>
      <c r="N94" s="386">
        <f t="shared" si="7"/>
        <v>0</v>
      </c>
    </row>
    <row r="95" spans="1:14" ht="21.75" customHeight="1">
      <c r="A95" s="586" t="s">
        <v>769</v>
      </c>
      <c r="B95" s="237"/>
      <c r="C95" s="237"/>
      <c r="D95" s="247" t="s">
        <v>533</v>
      </c>
      <c r="E95" s="248" t="s">
        <v>168</v>
      </c>
      <c r="F95" s="248" t="s">
        <v>384</v>
      </c>
      <c r="G95" s="248" t="s">
        <v>189</v>
      </c>
      <c r="H95" s="248">
        <v>12</v>
      </c>
      <c r="I95" s="249"/>
      <c r="J95" s="420">
        <v>0.08</v>
      </c>
      <c r="K95" s="203">
        <f t="shared" si="4"/>
        <v>0</v>
      </c>
      <c r="L95" s="386">
        <f t="shared" si="5"/>
        <v>0</v>
      </c>
      <c r="M95" s="386">
        <f t="shared" si="6"/>
        <v>0</v>
      </c>
      <c r="N95" s="386">
        <f t="shared" si="7"/>
        <v>0</v>
      </c>
    </row>
    <row r="96" spans="1:14" ht="21.75" customHeight="1">
      <c r="A96" s="586" t="s">
        <v>770</v>
      </c>
      <c r="B96" s="237"/>
      <c r="C96" s="237"/>
      <c r="D96" s="247" t="s">
        <v>533</v>
      </c>
      <c r="E96" s="248" t="s">
        <v>268</v>
      </c>
      <c r="F96" s="248" t="s">
        <v>384</v>
      </c>
      <c r="G96" s="248" t="s">
        <v>189</v>
      </c>
      <c r="H96" s="248">
        <v>6</v>
      </c>
      <c r="I96" s="249"/>
      <c r="J96" s="420">
        <v>0.08</v>
      </c>
      <c r="K96" s="203">
        <f t="shared" si="4"/>
        <v>0</v>
      </c>
      <c r="L96" s="386">
        <f t="shared" si="5"/>
        <v>0</v>
      </c>
      <c r="M96" s="386">
        <f t="shared" si="6"/>
        <v>0</v>
      </c>
      <c r="N96" s="386">
        <f t="shared" si="7"/>
        <v>0</v>
      </c>
    </row>
    <row r="97" spans="1:14" ht="21.75" customHeight="1">
      <c r="A97" s="586" t="s">
        <v>771</v>
      </c>
      <c r="B97" s="237"/>
      <c r="C97" s="237"/>
      <c r="D97" s="574" t="s">
        <v>721</v>
      </c>
      <c r="E97" s="464" t="s">
        <v>125</v>
      </c>
      <c r="F97" s="431" t="s">
        <v>718</v>
      </c>
      <c r="G97" s="464" t="s">
        <v>722</v>
      </c>
      <c r="H97" s="431">
        <v>30</v>
      </c>
      <c r="I97" s="432"/>
      <c r="J97" s="385">
        <v>0.08</v>
      </c>
      <c r="K97" s="203">
        <f t="shared" si="4"/>
        <v>0</v>
      </c>
      <c r="L97" s="386">
        <f t="shared" si="5"/>
        <v>0</v>
      </c>
      <c r="M97" s="386">
        <f t="shared" si="6"/>
        <v>0</v>
      </c>
      <c r="N97" s="386">
        <f t="shared" si="7"/>
        <v>0</v>
      </c>
    </row>
    <row r="98" spans="1:14" ht="21.75" customHeight="1">
      <c r="A98" s="586" t="s">
        <v>772</v>
      </c>
      <c r="B98" s="237"/>
      <c r="C98" s="237"/>
      <c r="D98" s="873" t="s">
        <v>30</v>
      </c>
      <c r="E98" s="856" t="s">
        <v>231</v>
      </c>
      <c r="F98" s="856" t="s">
        <v>133</v>
      </c>
      <c r="G98" s="856" t="s">
        <v>148</v>
      </c>
      <c r="H98" s="856">
        <v>24</v>
      </c>
      <c r="I98" s="857"/>
      <c r="J98" s="200">
        <v>0.08</v>
      </c>
      <c r="K98" s="203">
        <f t="shared" si="4"/>
        <v>0</v>
      </c>
      <c r="L98" s="386">
        <f t="shared" si="5"/>
        <v>0</v>
      </c>
      <c r="M98" s="386">
        <f t="shared" si="6"/>
        <v>0</v>
      </c>
      <c r="N98" s="386">
        <f t="shared" si="7"/>
        <v>0</v>
      </c>
    </row>
    <row r="99" spans="1:14" ht="21.75" customHeight="1">
      <c r="A99" s="586" t="s">
        <v>773</v>
      </c>
      <c r="B99" s="237"/>
      <c r="C99" s="237"/>
      <c r="D99" s="198" t="s">
        <v>566</v>
      </c>
      <c r="E99" s="181" t="s">
        <v>567</v>
      </c>
      <c r="F99" s="184" t="s">
        <v>161</v>
      </c>
      <c r="G99" s="181" t="s">
        <v>568</v>
      </c>
      <c r="H99" s="181">
        <v>12</v>
      </c>
      <c r="I99" s="183"/>
      <c r="J99" s="182">
        <v>0.08</v>
      </c>
      <c r="K99" s="874">
        <f>I99*1.08</f>
        <v>0</v>
      </c>
      <c r="L99" s="282">
        <f>I99*H99</f>
        <v>0</v>
      </c>
      <c r="M99" s="282">
        <f>N99-L99</f>
        <v>0</v>
      </c>
      <c r="N99" s="282">
        <f>K99*H99</f>
        <v>0</v>
      </c>
    </row>
    <row r="100" spans="1:14" ht="21.75" customHeight="1">
      <c r="A100" s="586" t="s">
        <v>774</v>
      </c>
      <c r="B100" s="237"/>
      <c r="C100" s="237"/>
      <c r="D100" s="195" t="s">
        <v>31</v>
      </c>
      <c r="E100" s="190" t="s">
        <v>213</v>
      </c>
      <c r="F100" s="190" t="s">
        <v>174</v>
      </c>
      <c r="G100" s="190" t="s">
        <v>148</v>
      </c>
      <c r="H100" s="190">
        <v>160</v>
      </c>
      <c r="I100" s="191"/>
      <c r="J100" s="200">
        <v>0.08</v>
      </c>
      <c r="K100" s="203">
        <f t="shared" si="4"/>
        <v>0</v>
      </c>
      <c r="L100" s="386">
        <f t="shared" si="5"/>
        <v>0</v>
      </c>
      <c r="M100" s="386">
        <f t="shared" si="6"/>
        <v>0</v>
      </c>
      <c r="N100" s="386">
        <f t="shared" si="7"/>
        <v>0</v>
      </c>
    </row>
    <row r="101" spans="1:14" ht="21.75" customHeight="1">
      <c r="A101" s="586" t="s">
        <v>830</v>
      </c>
      <c r="B101" s="237"/>
      <c r="C101" s="237"/>
      <c r="D101" s="195" t="s">
        <v>204</v>
      </c>
      <c r="E101" s="190" t="s">
        <v>210</v>
      </c>
      <c r="F101" s="190" t="s">
        <v>133</v>
      </c>
      <c r="G101" s="190" t="s">
        <v>147</v>
      </c>
      <c r="H101" s="190">
        <v>250</v>
      </c>
      <c r="I101" s="191"/>
      <c r="J101" s="200">
        <v>0.08</v>
      </c>
      <c r="K101" s="203">
        <f t="shared" si="4"/>
        <v>0</v>
      </c>
      <c r="L101" s="386">
        <f t="shared" si="5"/>
        <v>0</v>
      </c>
      <c r="M101" s="386">
        <f t="shared" si="6"/>
        <v>0</v>
      </c>
      <c r="N101" s="386">
        <f t="shared" si="7"/>
        <v>0</v>
      </c>
    </row>
    <row r="102" spans="1:14" ht="21.75" customHeight="1">
      <c r="A102" s="586" t="s">
        <v>838</v>
      </c>
      <c r="B102" s="237"/>
      <c r="C102" s="237"/>
      <c r="D102" s="201" t="s">
        <v>204</v>
      </c>
      <c r="E102" s="202" t="s">
        <v>83</v>
      </c>
      <c r="F102" s="202" t="s">
        <v>133</v>
      </c>
      <c r="G102" s="202" t="s">
        <v>147</v>
      </c>
      <c r="H102" s="202">
        <v>500</v>
      </c>
      <c r="I102" s="835"/>
      <c r="J102" s="200">
        <v>0.08</v>
      </c>
      <c r="K102" s="203">
        <f t="shared" si="4"/>
        <v>0</v>
      </c>
      <c r="L102" s="386">
        <f t="shared" si="5"/>
        <v>0</v>
      </c>
      <c r="M102" s="386">
        <f t="shared" si="6"/>
        <v>0</v>
      </c>
      <c r="N102" s="386">
        <f t="shared" si="7"/>
        <v>0</v>
      </c>
    </row>
    <row r="103" spans="1:14" ht="21.75" customHeight="1">
      <c r="A103" s="586" t="s">
        <v>839</v>
      </c>
      <c r="B103" s="237"/>
      <c r="C103" s="237"/>
      <c r="D103" s="195" t="s">
        <v>204</v>
      </c>
      <c r="E103" s="190" t="s">
        <v>209</v>
      </c>
      <c r="F103" s="190" t="s">
        <v>207</v>
      </c>
      <c r="G103" s="190" t="s">
        <v>208</v>
      </c>
      <c r="H103" s="190">
        <v>24</v>
      </c>
      <c r="I103" s="191"/>
      <c r="J103" s="200">
        <v>0.08</v>
      </c>
      <c r="K103" s="203">
        <f t="shared" si="4"/>
        <v>0</v>
      </c>
      <c r="L103" s="386">
        <f t="shared" si="5"/>
        <v>0</v>
      </c>
      <c r="M103" s="386">
        <f t="shared" si="6"/>
        <v>0</v>
      </c>
      <c r="N103" s="386">
        <f t="shared" si="7"/>
        <v>0</v>
      </c>
    </row>
    <row r="104" spans="1:14" ht="21.75" customHeight="1">
      <c r="A104" s="586" t="s">
        <v>840</v>
      </c>
      <c r="B104" s="237"/>
      <c r="C104" s="237"/>
      <c r="D104" s="195" t="s">
        <v>204</v>
      </c>
      <c r="E104" s="190" t="s">
        <v>126</v>
      </c>
      <c r="F104" s="190" t="s">
        <v>203</v>
      </c>
      <c r="G104" s="190" t="s">
        <v>205</v>
      </c>
      <c r="H104" s="190">
        <v>80</v>
      </c>
      <c r="I104" s="191"/>
      <c r="J104" s="200">
        <v>0.08</v>
      </c>
      <c r="K104" s="203">
        <f t="shared" si="4"/>
        <v>0</v>
      </c>
      <c r="L104" s="386">
        <f t="shared" si="5"/>
        <v>0</v>
      </c>
      <c r="M104" s="386">
        <f t="shared" si="6"/>
        <v>0</v>
      </c>
      <c r="N104" s="386">
        <f t="shared" si="7"/>
        <v>0</v>
      </c>
    </row>
    <row r="105" spans="1:14" ht="21.75" customHeight="1">
      <c r="A105" s="586" t="s">
        <v>841</v>
      </c>
      <c r="B105" s="237"/>
      <c r="C105" s="237"/>
      <c r="D105" s="195" t="s">
        <v>204</v>
      </c>
      <c r="E105" s="190" t="s">
        <v>56</v>
      </c>
      <c r="F105" s="190" t="s">
        <v>206</v>
      </c>
      <c r="G105" s="190" t="s">
        <v>162</v>
      </c>
      <c r="H105" s="190">
        <v>48</v>
      </c>
      <c r="I105" s="191"/>
      <c r="J105" s="200">
        <v>0.08</v>
      </c>
      <c r="K105" s="203">
        <f t="shared" si="4"/>
        <v>0</v>
      </c>
      <c r="L105" s="386">
        <f t="shared" si="5"/>
        <v>0</v>
      </c>
      <c r="M105" s="386">
        <f t="shared" si="6"/>
        <v>0</v>
      </c>
      <c r="N105" s="386">
        <f t="shared" si="7"/>
        <v>0</v>
      </c>
    </row>
    <row r="106" spans="1:14" ht="21.75" customHeight="1">
      <c r="A106" s="586" t="s">
        <v>842</v>
      </c>
      <c r="B106" s="237"/>
      <c r="C106" s="237"/>
      <c r="D106" s="195" t="s">
        <v>204</v>
      </c>
      <c r="E106" s="190" t="s">
        <v>55</v>
      </c>
      <c r="F106" s="190" t="s">
        <v>206</v>
      </c>
      <c r="G106" s="190" t="s">
        <v>162</v>
      </c>
      <c r="H106" s="190">
        <v>24</v>
      </c>
      <c r="I106" s="191"/>
      <c r="J106" s="200">
        <v>0.08</v>
      </c>
      <c r="K106" s="203">
        <f t="shared" si="4"/>
        <v>0</v>
      </c>
      <c r="L106" s="386">
        <f t="shared" si="5"/>
        <v>0</v>
      </c>
      <c r="M106" s="386">
        <f t="shared" si="6"/>
        <v>0</v>
      </c>
      <c r="N106" s="386">
        <f t="shared" si="7"/>
        <v>0</v>
      </c>
    </row>
    <row r="107" spans="1:14" ht="21.75" customHeight="1">
      <c r="A107" s="586" t="s">
        <v>843</v>
      </c>
      <c r="B107" s="237"/>
      <c r="C107" s="237"/>
      <c r="D107" s="201" t="s">
        <v>197</v>
      </c>
      <c r="E107" s="202" t="s">
        <v>198</v>
      </c>
      <c r="F107" s="202" t="s">
        <v>161</v>
      </c>
      <c r="G107" s="202" t="s">
        <v>166</v>
      </c>
      <c r="H107" s="202">
        <v>200</v>
      </c>
      <c r="I107" s="191"/>
      <c r="J107" s="200">
        <v>0.08</v>
      </c>
      <c r="K107" s="203">
        <f t="shared" si="4"/>
        <v>0</v>
      </c>
      <c r="L107" s="386">
        <f t="shared" si="5"/>
        <v>0</v>
      </c>
      <c r="M107" s="386">
        <f t="shared" si="6"/>
        <v>0</v>
      </c>
      <c r="N107" s="386">
        <f t="shared" si="7"/>
        <v>0</v>
      </c>
    </row>
    <row r="108" spans="1:14" ht="21.75" customHeight="1">
      <c r="A108" s="586" t="s">
        <v>844</v>
      </c>
      <c r="B108" s="237"/>
      <c r="C108" s="237"/>
      <c r="D108" s="664" t="s">
        <v>227</v>
      </c>
      <c r="E108" s="389" t="s">
        <v>646</v>
      </c>
      <c r="F108" s="389" t="s">
        <v>634</v>
      </c>
      <c r="G108" s="389" t="s">
        <v>189</v>
      </c>
      <c r="H108" s="389">
        <v>10</v>
      </c>
      <c r="I108" s="875"/>
      <c r="J108" s="200">
        <v>0.08</v>
      </c>
      <c r="K108" s="203">
        <f t="shared" si="4"/>
        <v>0</v>
      </c>
      <c r="L108" s="386">
        <f t="shared" si="5"/>
        <v>0</v>
      </c>
      <c r="M108" s="386">
        <f t="shared" si="6"/>
        <v>0</v>
      </c>
      <c r="N108" s="386">
        <f t="shared" si="7"/>
        <v>0</v>
      </c>
    </row>
    <row r="109" spans="1:14">
      <c r="A109" s="913" t="s">
        <v>49</v>
      </c>
      <c r="B109" s="914"/>
      <c r="C109" s="914"/>
      <c r="D109" s="914"/>
      <c r="E109" s="914"/>
      <c r="F109" s="914"/>
      <c r="G109" s="914"/>
      <c r="H109" s="914"/>
      <c r="I109" s="914"/>
      <c r="J109" s="914"/>
      <c r="K109" s="915"/>
      <c r="L109" s="456"/>
      <c r="M109" s="457" t="s">
        <v>49</v>
      </c>
      <c r="N109" s="456"/>
    </row>
    <row r="110" spans="1:14">
      <c r="A110" s="225"/>
      <c r="B110" s="252"/>
      <c r="C110" s="252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</row>
    <row r="111" spans="1:14">
      <c r="A111" s="225"/>
      <c r="B111" s="254"/>
      <c r="C111" s="254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</row>
    <row r="112" spans="1:14">
      <c r="A112" s="225"/>
      <c r="B112" s="255" t="s">
        <v>248</v>
      </c>
      <c r="C112" s="255"/>
      <c r="D112" s="256"/>
      <c r="E112" s="223"/>
      <c r="F112" s="223"/>
      <c r="G112" s="217"/>
      <c r="H112" s="257"/>
      <c r="I112" s="257" t="s">
        <v>50</v>
      </c>
      <c r="J112" s="257"/>
      <c r="K112" s="258"/>
      <c r="L112" s="199"/>
      <c r="M112" s="199"/>
      <c r="N112" s="199"/>
    </row>
    <row r="113" spans="1:14">
      <c r="A113" s="225"/>
      <c r="B113" s="222"/>
      <c r="C113" s="222"/>
      <c r="D113" s="223"/>
      <c r="E113" s="224"/>
      <c r="F113" s="224"/>
      <c r="G113" s="224"/>
      <c r="H113" s="224"/>
      <c r="I113" s="224" t="s">
        <v>51</v>
      </c>
      <c r="J113" s="221"/>
      <c r="K113" s="225"/>
      <c r="L113" s="199"/>
      <c r="M113" s="199"/>
      <c r="N113" s="199"/>
    </row>
    <row r="114" spans="1:14">
      <c r="A114" s="225"/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</row>
    <row r="115" spans="1:14">
      <c r="A115" s="225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</row>
    <row r="116" spans="1:14">
      <c r="A116" s="225"/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</row>
  </sheetData>
  <mergeCells count="3">
    <mergeCell ref="A3:N3"/>
    <mergeCell ref="A109:K109"/>
    <mergeCell ref="D1:K1"/>
  </mergeCells>
  <phoneticPr fontId="72" type="noConversion"/>
  <pageMargins left="0.7" right="0.7" top="0.75" bottom="0.75" header="0.3" footer="0.3"/>
  <pageSetup paperSize="9" scale="5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P18"/>
  <sheetViews>
    <sheetView zoomScale="80" zoomScaleNormal="80" workbookViewId="0">
      <selection activeCell="B11" sqref="B11"/>
    </sheetView>
  </sheetViews>
  <sheetFormatPr defaultRowHeight="11.25"/>
  <cols>
    <col min="1" max="1" width="9.140625" style="199"/>
    <col min="2" max="2" width="24.85546875" style="199" bestFit="1" customWidth="1"/>
    <col min="3" max="3" width="18.5703125" style="199" customWidth="1"/>
    <col min="4" max="4" width="24.42578125" style="199" customWidth="1"/>
    <col min="5" max="5" width="9.140625" style="199"/>
    <col min="6" max="6" width="31.85546875" style="199" bestFit="1" customWidth="1"/>
    <col min="7" max="7" width="14.28515625" style="199" customWidth="1"/>
    <col min="8" max="11" width="9.140625" style="199"/>
    <col min="12" max="12" width="14" style="199" customWidth="1"/>
    <col min="13" max="13" width="16.85546875" style="199" bestFit="1" customWidth="1"/>
    <col min="14" max="14" width="17" style="199" customWidth="1"/>
    <col min="15" max="16384" width="9.140625" style="199"/>
  </cols>
  <sheetData>
    <row r="1" spans="1:16">
      <c r="A1" s="158" t="s">
        <v>865</v>
      </c>
      <c r="B1" s="158"/>
      <c r="C1" s="158"/>
      <c r="D1" s="159"/>
      <c r="E1" s="886" t="s">
        <v>850</v>
      </c>
      <c r="F1" s="886"/>
      <c r="G1" s="886"/>
      <c r="H1" s="886"/>
      <c r="I1" s="886"/>
      <c r="J1" s="886"/>
      <c r="K1" s="886"/>
      <c r="L1" s="886"/>
      <c r="N1" s="162" t="s">
        <v>515</v>
      </c>
      <c r="O1" s="163"/>
      <c r="P1" s="164"/>
    </row>
    <row r="2" spans="1:16">
      <c r="B2" s="222"/>
      <c r="C2" s="222"/>
      <c r="D2" s="223"/>
      <c r="E2" s="224"/>
      <c r="F2" s="224"/>
      <c r="G2" s="224"/>
      <c r="H2" s="224"/>
      <c r="I2" s="224"/>
      <c r="J2" s="225"/>
      <c r="K2" s="225"/>
    </row>
    <row r="3" spans="1:16" ht="38.25" customHeight="1">
      <c r="A3" s="1035" t="s">
        <v>875</v>
      </c>
      <c r="B3" s="1035"/>
      <c r="C3" s="1035"/>
      <c r="D3" s="1035"/>
      <c r="E3" s="1035"/>
      <c r="F3" s="1035"/>
      <c r="G3" s="1035"/>
      <c r="H3" s="1035"/>
      <c r="I3" s="1035"/>
      <c r="J3" s="1035"/>
      <c r="K3" s="1035"/>
      <c r="L3" s="1035"/>
      <c r="M3" s="1035"/>
      <c r="N3" s="1035"/>
      <c r="O3" s="170"/>
    </row>
    <row r="4" spans="1:16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6">
      <c r="A5" s="225"/>
      <c r="B5" s="227" t="s">
        <v>845</v>
      </c>
      <c r="C5" s="227"/>
      <c r="D5" s="225"/>
      <c r="E5" s="225"/>
      <c r="F5" s="225"/>
      <c r="G5" s="225"/>
      <c r="H5" s="225"/>
      <c r="I5" s="225"/>
      <c r="J5" s="225"/>
      <c r="K5" s="225"/>
    </row>
    <row r="6" spans="1:16">
      <c r="B6" s="227" t="s">
        <v>423</v>
      </c>
      <c r="C6" s="227"/>
      <c r="D6" s="225"/>
    </row>
    <row r="7" spans="1:16">
      <c r="B7" s="228"/>
      <c r="C7" s="228"/>
      <c r="D7" s="225"/>
    </row>
    <row r="8" spans="1:16" ht="78.75">
      <c r="A8" s="229" t="s">
        <v>130</v>
      </c>
      <c r="B8" s="229" t="s">
        <v>243</v>
      </c>
      <c r="C8" s="537" t="s">
        <v>468</v>
      </c>
      <c r="D8" s="229" t="s">
        <v>0</v>
      </c>
      <c r="E8" s="229" t="s">
        <v>1</v>
      </c>
      <c r="F8" s="229" t="s">
        <v>2</v>
      </c>
      <c r="G8" s="229" t="s">
        <v>132</v>
      </c>
      <c r="H8" s="229" t="s">
        <v>3</v>
      </c>
      <c r="I8" s="229" t="s">
        <v>4</v>
      </c>
      <c r="J8" s="229" t="s">
        <v>244</v>
      </c>
      <c r="K8" s="229" t="s">
        <v>5</v>
      </c>
      <c r="L8" s="229" t="s">
        <v>245</v>
      </c>
      <c r="M8" s="229" t="s">
        <v>246</v>
      </c>
      <c r="N8" s="229" t="s">
        <v>247</v>
      </c>
    </row>
    <row r="9" spans="1:16">
      <c r="A9" s="231">
        <v>1</v>
      </c>
      <c r="B9" s="231">
        <v>2</v>
      </c>
      <c r="C9" s="231">
        <v>3</v>
      </c>
      <c r="D9" s="231">
        <v>4</v>
      </c>
      <c r="E9" s="231">
        <v>5</v>
      </c>
      <c r="F9" s="231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</row>
    <row r="10" spans="1:16">
      <c r="A10" s="481"/>
      <c r="B10" s="375"/>
      <c r="C10" s="539"/>
      <c r="D10" s="482"/>
      <c r="E10" s="233"/>
      <c r="F10" s="233"/>
      <c r="G10" s="233"/>
      <c r="H10" s="233"/>
      <c r="I10" s="233"/>
      <c r="J10" s="233"/>
      <c r="K10" s="233"/>
      <c r="L10" s="233"/>
      <c r="M10" s="233"/>
      <c r="N10" s="233"/>
    </row>
    <row r="11" spans="1:16" s="531" customFormat="1" ht="56.25">
      <c r="A11" s="935" t="s">
        <v>131</v>
      </c>
      <c r="B11" s="529"/>
      <c r="C11" s="538"/>
      <c r="D11" s="188" t="s">
        <v>70</v>
      </c>
      <c r="E11" s="188" t="s">
        <v>56</v>
      </c>
      <c r="F11" s="188" t="s">
        <v>724</v>
      </c>
      <c r="G11" s="188" t="s">
        <v>649</v>
      </c>
      <c r="H11" s="188">
        <v>5000</v>
      </c>
      <c r="I11" s="189"/>
      <c r="J11" s="342">
        <v>0.08</v>
      </c>
      <c r="K11" s="530">
        <f>I11*1.08</f>
        <v>0</v>
      </c>
      <c r="L11" s="530">
        <f>I11*H11</f>
        <v>0</v>
      </c>
      <c r="M11" s="530">
        <f>N11-L11</f>
        <v>0</v>
      </c>
      <c r="N11" s="530">
        <f>K11*H11</f>
        <v>0</v>
      </c>
    </row>
    <row r="12" spans="1:16">
      <c r="A12" s="894" t="s">
        <v>49</v>
      </c>
      <c r="B12" s="894"/>
      <c r="C12" s="916"/>
      <c r="D12" s="894"/>
      <c r="E12" s="894"/>
      <c r="F12" s="894"/>
      <c r="G12" s="894"/>
      <c r="H12" s="894"/>
      <c r="I12" s="894"/>
      <c r="J12" s="894"/>
      <c r="K12" s="894"/>
      <c r="L12" s="250">
        <f>SUM(L11:L11)</f>
        <v>0</v>
      </c>
      <c r="M12" s="251" t="s">
        <v>49</v>
      </c>
      <c r="N12" s="250">
        <f>SUM(N11:N11)</f>
        <v>0</v>
      </c>
    </row>
    <row r="13" spans="1:16">
      <c r="B13" s="252"/>
      <c r="C13" s="252"/>
      <c r="D13" s="252"/>
      <c r="E13" s="252"/>
      <c r="F13" s="252"/>
      <c r="G13" s="252"/>
      <c r="H13" s="252"/>
      <c r="J13" s="253"/>
    </row>
    <row r="14" spans="1:16">
      <c r="B14" s="254"/>
      <c r="C14" s="254"/>
      <c r="D14" s="256"/>
      <c r="E14" s="223"/>
      <c r="F14" s="223"/>
      <c r="G14" s="217"/>
      <c r="H14" s="258"/>
      <c r="I14" s="258"/>
      <c r="J14" s="258"/>
      <c r="K14" s="258"/>
    </row>
    <row r="15" spans="1:16">
      <c r="B15" s="255" t="s">
        <v>248</v>
      </c>
      <c r="C15" s="255"/>
      <c r="D15" s="256"/>
      <c r="E15" s="223"/>
      <c r="F15" s="223"/>
      <c r="G15" s="217"/>
      <c r="H15" s="257"/>
      <c r="I15" s="257" t="s">
        <v>50</v>
      </c>
      <c r="J15" s="257"/>
      <c r="K15" s="258"/>
    </row>
    <row r="16" spans="1:16">
      <c r="B16" s="222"/>
      <c r="C16" s="222"/>
      <c r="D16" s="223"/>
      <c r="E16" s="224"/>
      <c r="F16" s="224"/>
      <c r="G16" s="224"/>
      <c r="H16" s="224"/>
      <c r="I16" s="224" t="s">
        <v>51</v>
      </c>
      <c r="J16" s="221"/>
      <c r="K16" s="225"/>
    </row>
    <row r="17" spans="2:6">
      <c r="F17" s="533"/>
    </row>
    <row r="18" spans="2:6" s="399" customFormat="1">
      <c r="B18" s="532"/>
      <c r="C18" s="532"/>
    </row>
  </sheetData>
  <mergeCells count="3">
    <mergeCell ref="A12:K12"/>
    <mergeCell ref="E1:L1"/>
    <mergeCell ref="A3:N3"/>
  </mergeCells>
  <phoneticPr fontId="72" type="noConversion"/>
  <pageMargins left="0.7" right="0.7" top="0.75" bottom="0.75" header="0.3" footer="0.3"/>
  <pageSetup paperSize="9" scale="6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503D0-DBAD-4E09-8B04-7F69C0A535FD}">
  <sheetPr>
    <pageSetUpPr fitToPage="1"/>
  </sheetPr>
  <dimension ref="A1:O16"/>
  <sheetViews>
    <sheetView zoomScale="90" zoomScaleNormal="90" workbookViewId="0">
      <selection activeCell="K17" sqref="K17"/>
    </sheetView>
  </sheetViews>
  <sheetFormatPr defaultColWidth="12" defaultRowHeight="11.25"/>
  <cols>
    <col min="1" max="2" width="12.140625" style="491" bestFit="1" customWidth="1"/>
    <col min="3" max="3" width="12.140625" style="491" customWidth="1"/>
    <col min="4" max="4" width="22.7109375" style="491" customWidth="1"/>
    <col min="5" max="11" width="12.140625" style="491" bestFit="1" customWidth="1"/>
    <col min="12" max="12" width="12.7109375" style="491" bestFit="1" customWidth="1"/>
    <col min="13" max="13" width="12.140625" style="491" bestFit="1" customWidth="1"/>
    <col min="14" max="14" width="12.7109375" style="491" bestFit="1" customWidth="1"/>
    <col min="15" max="16384" width="12" style="491"/>
  </cols>
  <sheetData>
    <row r="1" spans="1:15">
      <c r="A1" s="158" t="s">
        <v>865</v>
      </c>
      <c r="B1" s="158"/>
      <c r="C1" s="158"/>
      <c r="D1" s="159"/>
      <c r="E1" s="886" t="s">
        <v>850</v>
      </c>
      <c r="F1" s="886"/>
      <c r="G1" s="886"/>
      <c r="H1" s="886"/>
      <c r="I1" s="886"/>
      <c r="J1" s="886"/>
      <c r="K1" s="886"/>
      <c r="L1" s="886"/>
      <c r="M1" s="161"/>
      <c r="N1" s="162" t="s">
        <v>515</v>
      </c>
      <c r="O1" s="163"/>
    </row>
    <row r="2" spans="1:15">
      <c r="B2" s="492"/>
      <c r="C2" s="492"/>
      <c r="D2" s="493"/>
      <c r="E2" s="494"/>
      <c r="F2" s="494"/>
      <c r="G2" s="494"/>
      <c r="H2" s="494"/>
      <c r="I2" s="494"/>
      <c r="J2" s="495"/>
      <c r="K2" s="495"/>
    </row>
    <row r="3" spans="1:15" ht="26.45" customHeight="1">
      <c r="A3" s="889" t="s">
        <v>876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5">
      <c r="A4" s="496"/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</row>
    <row r="5" spans="1:15">
      <c r="A5" s="495"/>
      <c r="B5" s="497" t="s">
        <v>725</v>
      </c>
      <c r="C5" s="497"/>
      <c r="D5" s="495"/>
      <c r="E5" s="495"/>
      <c r="F5" s="495"/>
      <c r="G5" s="498"/>
      <c r="H5" s="495"/>
      <c r="I5" s="495"/>
      <c r="J5" s="495"/>
      <c r="K5" s="495"/>
    </row>
    <row r="6" spans="1:15">
      <c r="B6" s="497" t="s">
        <v>419</v>
      </c>
      <c r="C6" s="497"/>
      <c r="D6" s="495"/>
      <c r="G6" s="499"/>
    </row>
    <row r="7" spans="1:15">
      <c r="B7" s="500"/>
      <c r="C7" s="500"/>
      <c r="D7" s="495"/>
      <c r="G7" s="499"/>
    </row>
    <row r="8" spans="1:15" ht="45">
      <c r="A8" s="501" t="s">
        <v>130</v>
      </c>
      <c r="B8" s="501" t="s">
        <v>243</v>
      </c>
      <c r="C8" s="534" t="s">
        <v>468</v>
      </c>
      <c r="D8" s="501" t="s">
        <v>0</v>
      </c>
      <c r="E8" s="501" t="s">
        <v>1</v>
      </c>
      <c r="F8" s="501" t="s">
        <v>2</v>
      </c>
      <c r="G8" s="501" t="s">
        <v>132</v>
      </c>
      <c r="H8" s="501" t="s">
        <v>3</v>
      </c>
      <c r="I8" s="501" t="s">
        <v>4</v>
      </c>
      <c r="J8" s="501" t="s">
        <v>244</v>
      </c>
      <c r="K8" s="501" t="s">
        <v>5</v>
      </c>
      <c r="L8" s="501" t="s">
        <v>245</v>
      </c>
      <c r="M8" s="501" t="s">
        <v>246</v>
      </c>
      <c r="N8" s="501" t="s">
        <v>516</v>
      </c>
    </row>
    <row r="9" spans="1:15">
      <c r="A9" s="502">
        <v>1</v>
      </c>
      <c r="B9" s="502">
        <v>2</v>
      </c>
      <c r="C9" s="502">
        <v>3</v>
      </c>
      <c r="D9" s="502">
        <v>4</v>
      </c>
      <c r="E9" s="502">
        <v>5</v>
      </c>
      <c r="F9" s="502">
        <v>6</v>
      </c>
      <c r="G9" s="502">
        <v>7</v>
      </c>
      <c r="H9" s="502">
        <v>8</v>
      </c>
      <c r="I9" s="502">
        <v>9</v>
      </c>
      <c r="J9" s="502">
        <v>10</v>
      </c>
      <c r="K9" s="502">
        <v>11</v>
      </c>
      <c r="L9" s="502">
        <v>12</v>
      </c>
      <c r="M9" s="502">
        <v>13</v>
      </c>
      <c r="N9" s="502">
        <v>14</v>
      </c>
    </row>
    <row r="10" spans="1:15">
      <c r="A10" s="503"/>
      <c r="B10" s="503"/>
      <c r="C10" s="535"/>
      <c r="D10" s="503"/>
      <c r="E10" s="503"/>
      <c r="F10" s="503"/>
      <c r="G10" s="503"/>
      <c r="H10" s="503"/>
      <c r="I10" s="503"/>
      <c r="J10" s="503"/>
      <c r="K10" s="503"/>
      <c r="L10" s="503"/>
      <c r="M10" s="503"/>
      <c r="N10" s="503"/>
    </row>
    <row r="11" spans="1:15" ht="22.5">
      <c r="A11" s="504" t="s">
        <v>131</v>
      </c>
      <c r="B11" s="505"/>
      <c r="C11" s="536"/>
      <c r="D11" s="506" t="s">
        <v>519</v>
      </c>
      <c r="E11" s="507" t="s">
        <v>83</v>
      </c>
      <c r="F11" s="506" t="s">
        <v>520</v>
      </c>
      <c r="G11" s="507" t="s">
        <v>726</v>
      </c>
      <c r="H11" s="508">
        <v>50</v>
      </c>
      <c r="I11" s="509"/>
      <c r="J11" s="510">
        <v>0.08</v>
      </c>
      <c r="K11" s="511">
        <f>I11*1.08</f>
        <v>0</v>
      </c>
      <c r="L11" s="512">
        <f>I11*H11</f>
        <v>0</v>
      </c>
      <c r="M11" s="512"/>
      <c r="N11" s="512">
        <f>K11*H11</f>
        <v>0</v>
      </c>
    </row>
    <row r="12" spans="1:15" ht="13.9" customHeight="1">
      <c r="A12" s="917" t="s">
        <v>49</v>
      </c>
      <c r="B12" s="917"/>
      <c r="C12" s="918"/>
      <c r="D12" s="917"/>
      <c r="E12" s="917"/>
      <c r="F12" s="917"/>
      <c r="G12" s="917"/>
      <c r="H12" s="917"/>
      <c r="I12" s="917"/>
      <c r="J12" s="917"/>
      <c r="K12" s="917"/>
      <c r="L12" s="513">
        <f>SUM(L11:L11)</f>
        <v>0</v>
      </c>
      <c r="M12" s="514" t="s">
        <v>49</v>
      </c>
      <c r="N12" s="513">
        <f>SUM(N11:N11)</f>
        <v>0</v>
      </c>
    </row>
    <row r="13" spans="1:15">
      <c r="A13" s="515"/>
      <c r="B13" s="516"/>
      <c r="C13" s="516"/>
      <c r="D13" s="516"/>
      <c r="E13" s="516"/>
      <c r="F13" s="516"/>
      <c r="G13" s="516"/>
      <c r="H13" s="516"/>
      <c r="I13" s="515"/>
      <c r="J13" s="517"/>
      <c r="K13" s="515"/>
      <c r="L13" s="515"/>
      <c r="M13" s="515"/>
      <c r="N13" s="515"/>
    </row>
    <row r="14" spans="1:15">
      <c r="A14" s="515"/>
      <c r="B14" s="518"/>
      <c r="C14" s="518"/>
      <c r="D14" s="519"/>
      <c r="E14" s="520"/>
      <c r="F14" s="520"/>
      <c r="G14" s="521"/>
      <c r="H14" s="522"/>
      <c r="I14" s="522"/>
      <c r="J14" s="522"/>
      <c r="K14" s="522"/>
      <c r="L14" s="515"/>
      <c r="M14" s="515"/>
      <c r="N14" s="515"/>
    </row>
    <row r="15" spans="1:15">
      <c r="A15" s="515"/>
      <c r="B15" s="523" t="s">
        <v>248</v>
      </c>
      <c r="C15" s="523"/>
      <c r="D15" s="519"/>
      <c r="E15" s="520"/>
      <c r="F15" s="520"/>
      <c r="G15" s="521"/>
      <c r="K15" s="522"/>
      <c r="L15" s="524"/>
      <c r="M15" s="524" t="s">
        <v>50</v>
      </c>
      <c r="N15" s="524"/>
    </row>
    <row r="16" spans="1:15">
      <c r="A16" s="515"/>
      <c r="B16" s="525"/>
      <c r="C16" s="525"/>
      <c r="D16" s="520"/>
      <c r="E16" s="526"/>
      <c r="F16" s="526"/>
      <c r="G16" s="526"/>
      <c r="K16" s="528"/>
      <c r="L16" s="526"/>
      <c r="M16" s="526" t="s">
        <v>51</v>
      </c>
      <c r="N16" s="527"/>
    </row>
  </sheetData>
  <mergeCells count="3">
    <mergeCell ref="A3:N3"/>
    <mergeCell ref="A12:K12"/>
    <mergeCell ref="E1:L1"/>
  </mergeCells>
  <pageMargins left="0.78749999999999998" right="0.78749999999999998" top="1.05277777777778" bottom="1.05277777777778" header="0.78749999999999998" footer="0.78749999999999998"/>
  <pageSetup paperSize="9" scale="77" fitToHeight="0" orientation="landscape" r:id="rId1"/>
  <headerFooter>
    <oddHeader>&amp;C&amp;"Times New Roman,Normalny"&amp;12&amp;Kffffff&amp;A</oddHeader>
    <oddFooter>&amp;C&amp;"Times New Roman,Normalny"&amp;12&amp;KffffffStrona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22"/>
  <sheetViews>
    <sheetView zoomScale="90" zoomScaleNormal="90" workbookViewId="0"/>
  </sheetViews>
  <sheetFormatPr defaultRowHeight="11.25"/>
  <cols>
    <col min="1" max="1" width="9.140625" style="533"/>
    <col min="2" max="2" width="13.7109375" style="199" customWidth="1"/>
    <col min="3" max="3" width="9.140625" style="199"/>
    <col min="4" max="4" width="29.42578125" style="199" customWidth="1"/>
    <col min="5" max="5" width="12.7109375" style="199" customWidth="1"/>
    <col min="6" max="6" width="20.5703125" style="253" customWidth="1"/>
    <col min="7" max="7" width="15.140625" style="199" customWidth="1"/>
    <col min="8" max="11" width="9.140625" style="199"/>
    <col min="12" max="13" width="20" style="199" customWidth="1"/>
    <col min="14" max="14" width="18.5703125" style="199" customWidth="1"/>
    <col min="15" max="16384" width="9.140625" style="199"/>
  </cols>
  <sheetData>
    <row r="1" spans="1:15">
      <c r="A1" s="742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5">
      <c r="B2" s="222"/>
      <c r="C2" s="222"/>
      <c r="D2" s="223"/>
      <c r="E2" s="224"/>
      <c r="F2" s="223"/>
      <c r="G2" s="224"/>
      <c r="H2" s="224"/>
      <c r="I2" s="224"/>
      <c r="J2" s="225"/>
      <c r="K2" s="225"/>
    </row>
    <row r="3" spans="1:15" ht="26.45" customHeight="1">
      <c r="A3" s="889" t="s">
        <v>877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5">
      <c r="A5" s="225"/>
      <c r="B5" s="227" t="s">
        <v>788</v>
      </c>
      <c r="C5" s="227"/>
      <c r="D5" s="225"/>
      <c r="E5" s="225"/>
      <c r="F5" s="259"/>
      <c r="G5" s="225"/>
      <c r="H5" s="225"/>
      <c r="I5" s="225"/>
      <c r="J5" s="225"/>
      <c r="K5" s="225"/>
      <c r="L5" s="399"/>
    </row>
    <row r="6" spans="1:15">
      <c r="B6" s="227" t="s">
        <v>426</v>
      </c>
      <c r="C6" s="227"/>
      <c r="D6" s="225"/>
    </row>
    <row r="7" spans="1:15">
      <c r="B7" s="228"/>
      <c r="C7" s="228"/>
      <c r="D7" s="225"/>
    </row>
    <row r="8" spans="1:15" ht="78.75">
      <c r="A8" s="229" t="s">
        <v>130</v>
      </c>
      <c r="B8" s="229" t="s">
        <v>243</v>
      </c>
      <c r="C8" s="230" t="s">
        <v>468</v>
      </c>
      <c r="D8" s="229" t="s">
        <v>0</v>
      </c>
      <c r="E8" s="229" t="s">
        <v>1</v>
      </c>
      <c r="F8" s="229" t="s">
        <v>2</v>
      </c>
      <c r="G8" s="229" t="s">
        <v>132</v>
      </c>
      <c r="H8" s="229" t="s">
        <v>3</v>
      </c>
      <c r="I8" s="229" t="s">
        <v>4</v>
      </c>
      <c r="J8" s="229" t="s">
        <v>244</v>
      </c>
      <c r="K8" s="229" t="s">
        <v>5</v>
      </c>
      <c r="L8" s="229" t="s">
        <v>245</v>
      </c>
      <c r="M8" s="229" t="s">
        <v>246</v>
      </c>
      <c r="N8" s="229" t="s">
        <v>247</v>
      </c>
    </row>
    <row r="9" spans="1:15">
      <c r="A9" s="231">
        <v>1</v>
      </c>
      <c r="B9" s="231">
        <v>2</v>
      </c>
      <c r="C9" s="231">
        <v>3</v>
      </c>
      <c r="D9" s="231">
        <v>4</v>
      </c>
      <c r="E9" s="260">
        <v>5</v>
      </c>
      <c r="F9" s="231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</row>
    <row r="10" spans="1:15">
      <c r="A10" s="481"/>
      <c r="B10" s="375"/>
      <c r="C10" s="482"/>
      <c r="D10" s="482"/>
      <c r="E10" s="233"/>
      <c r="F10" s="261"/>
      <c r="G10" s="233"/>
      <c r="H10" s="233"/>
      <c r="I10" s="233"/>
      <c r="J10" s="233"/>
      <c r="K10" s="233"/>
      <c r="L10" s="233"/>
      <c r="M10" s="233"/>
      <c r="N10" s="233"/>
    </row>
    <row r="11" spans="1:15" s="965" customFormat="1" ht="22.5">
      <c r="A11" s="942" t="s">
        <v>131</v>
      </c>
      <c r="B11" s="1026"/>
      <c r="C11" s="1027"/>
      <c r="D11" s="483" t="s">
        <v>140</v>
      </c>
      <c r="E11" s="483" t="s">
        <v>409</v>
      </c>
      <c r="F11" s="483" t="s">
        <v>301</v>
      </c>
      <c r="G11" s="483" t="s">
        <v>166</v>
      </c>
      <c r="H11" s="483">
        <v>50</v>
      </c>
      <c r="I11" s="298"/>
      <c r="J11" s="484">
        <v>0.08</v>
      </c>
      <c r="K11" s="485">
        <f>I11*1.08</f>
        <v>0</v>
      </c>
      <c r="L11" s="485">
        <f>I11*H11</f>
        <v>0</v>
      </c>
      <c r="M11" s="485">
        <f>N11-L11</f>
        <v>0</v>
      </c>
      <c r="N11" s="485">
        <f>K11*H11</f>
        <v>0</v>
      </c>
    </row>
    <row r="12" spans="1:15" s="965" customFormat="1" ht="22.5">
      <c r="A12" s="942" t="s">
        <v>427</v>
      </c>
      <c r="B12" s="1028"/>
      <c r="C12" s="1028"/>
      <c r="D12" s="483" t="s">
        <v>140</v>
      </c>
      <c r="E12" s="483" t="s">
        <v>410</v>
      </c>
      <c r="F12" s="483" t="s">
        <v>301</v>
      </c>
      <c r="G12" s="483" t="s">
        <v>166</v>
      </c>
      <c r="H12" s="483">
        <v>150</v>
      </c>
      <c r="I12" s="298"/>
      <c r="J12" s="484">
        <v>0.08</v>
      </c>
      <c r="K12" s="485">
        <f t="shared" ref="K12:K17" si="0">I12*1.08</f>
        <v>0</v>
      </c>
      <c r="L12" s="485">
        <f t="shared" ref="L12:L17" si="1">I12*H12</f>
        <v>0</v>
      </c>
      <c r="M12" s="485">
        <f t="shared" ref="M12:M17" si="2">N12-L12</f>
        <v>0</v>
      </c>
      <c r="N12" s="485">
        <f t="shared" ref="N12:N17" si="3">K12*H12</f>
        <v>0</v>
      </c>
    </row>
    <row r="13" spans="1:15" s="965" customFormat="1" ht="29.25" customHeight="1">
      <c r="A13" s="942" t="s">
        <v>428</v>
      </c>
      <c r="B13" s="1028"/>
      <c r="C13" s="1028"/>
      <c r="D13" s="297" t="s">
        <v>142</v>
      </c>
      <c r="E13" s="297" t="s">
        <v>408</v>
      </c>
      <c r="F13" s="297" t="s">
        <v>407</v>
      </c>
      <c r="G13" s="297" t="s">
        <v>506</v>
      </c>
      <c r="H13" s="297">
        <v>1000</v>
      </c>
      <c r="I13" s="298"/>
      <c r="J13" s="484">
        <v>0.08</v>
      </c>
      <c r="K13" s="485">
        <f t="shared" si="0"/>
        <v>0</v>
      </c>
      <c r="L13" s="485">
        <f t="shared" si="1"/>
        <v>0</v>
      </c>
      <c r="M13" s="485">
        <f t="shared" si="2"/>
        <v>0</v>
      </c>
      <c r="N13" s="485">
        <f t="shared" si="3"/>
        <v>0</v>
      </c>
    </row>
    <row r="14" spans="1:15" s="965" customFormat="1" ht="21.75" customHeight="1">
      <c r="A14" s="942" t="s">
        <v>429</v>
      </c>
      <c r="B14" s="1029"/>
      <c r="C14" s="1029"/>
      <c r="D14" s="486" t="s">
        <v>142</v>
      </c>
      <c r="E14" s="245" t="s">
        <v>411</v>
      </c>
      <c r="F14" s="240" t="s">
        <v>412</v>
      </c>
      <c r="G14" s="1030" t="s">
        <v>413</v>
      </c>
      <c r="H14" s="245">
        <v>30</v>
      </c>
      <c r="I14" s="487"/>
      <c r="J14" s="484">
        <v>0.08</v>
      </c>
      <c r="K14" s="485">
        <f t="shared" si="0"/>
        <v>0</v>
      </c>
      <c r="L14" s="485">
        <f t="shared" si="1"/>
        <v>0</v>
      </c>
      <c r="M14" s="485">
        <f t="shared" si="2"/>
        <v>0</v>
      </c>
      <c r="N14" s="485">
        <f t="shared" si="3"/>
        <v>0</v>
      </c>
    </row>
    <row r="15" spans="1:15" s="965" customFormat="1" ht="32.25" customHeight="1">
      <c r="A15" s="942" t="s">
        <v>430</v>
      </c>
      <c r="B15" s="1031"/>
      <c r="C15" s="1031"/>
      <c r="D15" s="488" t="s">
        <v>728</v>
      </c>
      <c r="E15" s="464" t="s">
        <v>729</v>
      </c>
      <c r="F15" s="464" t="s">
        <v>727</v>
      </c>
      <c r="G15" s="431" t="s">
        <v>320</v>
      </c>
      <c r="H15" s="431">
        <v>5</v>
      </c>
      <c r="I15" s="489"/>
      <c r="J15" s="484">
        <v>0.08</v>
      </c>
      <c r="K15" s="485">
        <f t="shared" si="0"/>
        <v>0</v>
      </c>
      <c r="L15" s="485">
        <f t="shared" si="1"/>
        <v>0</v>
      </c>
      <c r="M15" s="485">
        <f t="shared" si="2"/>
        <v>0</v>
      </c>
      <c r="N15" s="485">
        <f t="shared" si="3"/>
        <v>0</v>
      </c>
    </row>
    <row r="16" spans="1:15" s="965" customFormat="1" ht="30.75" customHeight="1">
      <c r="A16" s="942" t="s">
        <v>431</v>
      </c>
      <c r="B16" s="1031"/>
      <c r="C16" s="1031"/>
      <c r="D16" s="488" t="s">
        <v>728</v>
      </c>
      <c r="E16" s="464" t="s">
        <v>730</v>
      </c>
      <c r="F16" s="464" t="s">
        <v>727</v>
      </c>
      <c r="G16" s="431" t="s">
        <v>320</v>
      </c>
      <c r="H16" s="431">
        <v>5</v>
      </c>
      <c r="I16" s="489"/>
      <c r="J16" s="484">
        <v>0.08</v>
      </c>
      <c r="K16" s="485">
        <f t="shared" si="0"/>
        <v>0</v>
      </c>
      <c r="L16" s="485">
        <f t="shared" si="1"/>
        <v>0</v>
      </c>
      <c r="M16" s="485">
        <f t="shared" si="2"/>
        <v>0</v>
      </c>
      <c r="N16" s="485">
        <f t="shared" si="3"/>
        <v>0</v>
      </c>
    </row>
    <row r="17" spans="1:14" s="965" customFormat="1" ht="22.5">
      <c r="A17" s="942" t="s">
        <v>432</v>
      </c>
      <c r="B17" s="1031"/>
      <c r="C17" s="1031"/>
      <c r="D17" s="488" t="s">
        <v>728</v>
      </c>
      <c r="E17" s="1032" t="s">
        <v>731</v>
      </c>
      <c r="F17" s="464" t="s">
        <v>727</v>
      </c>
      <c r="G17" s="431" t="s">
        <v>320</v>
      </c>
      <c r="H17" s="431">
        <v>5</v>
      </c>
      <c r="I17" s="489"/>
      <c r="J17" s="484">
        <v>0.08</v>
      </c>
      <c r="K17" s="485">
        <f t="shared" si="0"/>
        <v>0</v>
      </c>
      <c r="L17" s="485">
        <f t="shared" si="1"/>
        <v>0</v>
      </c>
      <c r="M17" s="485">
        <f t="shared" si="2"/>
        <v>0</v>
      </c>
      <c r="N17" s="485">
        <f t="shared" si="3"/>
        <v>0</v>
      </c>
    </row>
    <row r="18" spans="1:14">
      <c r="A18" s="894" t="s">
        <v>49</v>
      </c>
      <c r="B18" s="894"/>
      <c r="C18" s="895"/>
      <c r="D18" s="894"/>
      <c r="E18" s="894"/>
      <c r="F18" s="894"/>
      <c r="G18" s="894"/>
      <c r="H18" s="894"/>
      <c r="I18" s="894"/>
      <c r="J18" s="894"/>
      <c r="K18" s="894"/>
      <c r="L18" s="250">
        <f>SUM(L11:L17)</f>
        <v>0</v>
      </c>
      <c r="M18" s="251" t="s">
        <v>49</v>
      </c>
      <c r="N18" s="250">
        <f>SUM(N11:N17)</f>
        <v>0</v>
      </c>
    </row>
    <row r="19" spans="1:14">
      <c r="B19" s="252"/>
      <c r="C19" s="252"/>
      <c r="D19" s="252"/>
      <c r="E19" s="252"/>
      <c r="F19" s="252"/>
      <c r="G19" s="252"/>
      <c r="H19" s="252"/>
      <c r="J19" s="253"/>
      <c r="N19" s="490"/>
    </row>
    <row r="20" spans="1:14">
      <c r="B20" s="254"/>
      <c r="C20" s="254"/>
      <c r="D20" s="256"/>
      <c r="E20" s="223"/>
      <c r="F20" s="223"/>
      <c r="G20" s="217"/>
      <c r="H20" s="258"/>
      <c r="I20" s="258"/>
      <c r="J20" s="258"/>
      <c r="K20" s="258"/>
    </row>
    <row r="21" spans="1:14">
      <c r="B21" s="255" t="s">
        <v>248</v>
      </c>
      <c r="C21" s="255"/>
      <c r="D21" s="256"/>
      <c r="E21" s="223"/>
      <c r="F21" s="223"/>
      <c r="G21" s="217"/>
      <c r="H21" s="257"/>
      <c r="I21" s="257" t="s">
        <v>50</v>
      </c>
      <c r="J21" s="257"/>
      <c r="K21" s="258"/>
    </row>
    <row r="22" spans="1:14">
      <c r="B22" s="222"/>
      <c r="C22" s="222"/>
      <c r="D22" s="223"/>
      <c r="E22" s="224"/>
      <c r="F22" s="223"/>
      <c r="G22" s="224"/>
      <c r="H22" s="224"/>
      <c r="I22" s="224" t="s">
        <v>51</v>
      </c>
      <c r="J22" s="221"/>
      <c r="K22" s="225"/>
    </row>
  </sheetData>
  <mergeCells count="3">
    <mergeCell ref="A3:N3"/>
    <mergeCell ref="A18:K18"/>
    <mergeCell ref="D1:K1"/>
  </mergeCells>
  <phoneticPr fontId="72" type="noConversion"/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24"/>
  <sheetViews>
    <sheetView zoomScale="80" zoomScaleNormal="80" zoomScaleSheetLayoutView="100" workbookViewId="0">
      <selection activeCell="M7" sqref="M7:O7"/>
    </sheetView>
  </sheetViews>
  <sheetFormatPr defaultColWidth="9.140625" defaultRowHeight="15"/>
  <cols>
    <col min="1" max="1" width="9.140625" style="60"/>
    <col min="2" max="2" width="13.28515625" style="60" customWidth="1"/>
    <col min="3" max="3" width="13" style="60" customWidth="1"/>
    <col min="4" max="4" width="22.42578125" style="60" customWidth="1"/>
    <col min="5" max="7" width="9.140625" style="60"/>
    <col min="8" max="8" width="9.28515625" style="60" bestFit="1" customWidth="1"/>
    <col min="9" max="9" width="9.140625" style="60"/>
    <col min="10" max="10" width="10.140625" style="60" bestFit="1" customWidth="1"/>
    <col min="11" max="11" width="9.28515625" style="60" bestFit="1" customWidth="1"/>
    <col min="12" max="12" width="10.140625" style="60" bestFit="1" customWidth="1"/>
    <col min="13" max="13" width="24" style="60" customWidth="1"/>
    <col min="14" max="14" width="17.140625" style="60" customWidth="1"/>
    <col min="15" max="15" width="15.42578125" style="60" bestFit="1" customWidth="1"/>
    <col min="16" max="16384" width="9.140625" style="60"/>
  </cols>
  <sheetData>
    <row r="1" spans="1:17">
      <c r="A1" s="165"/>
      <c r="B1" s="158" t="s">
        <v>865</v>
      </c>
      <c r="C1" s="158"/>
      <c r="D1" s="159"/>
      <c r="E1" s="886" t="s">
        <v>850</v>
      </c>
      <c r="F1" s="886"/>
      <c r="G1" s="886"/>
      <c r="H1" s="886"/>
      <c r="I1" s="886"/>
      <c r="J1" s="886"/>
      <c r="K1" s="886"/>
      <c r="L1" s="886"/>
      <c r="M1" s="161" t="s">
        <v>515</v>
      </c>
      <c r="N1" s="164"/>
      <c r="O1" s="164"/>
    </row>
    <row r="2" spans="1:17">
      <c r="A2" s="165"/>
      <c r="B2" s="166"/>
      <c r="C2" s="166"/>
      <c r="D2" s="167"/>
      <c r="E2" s="168"/>
      <c r="F2" s="168"/>
      <c r="G2" s="168"/>
      <c r="H2" s="169"/>
      <c r="I2" s="169"/>
      <c r="J2" s="169"/>
      <c r="K2" s="169"/>
      <c r="L2" s="165"/>
      <c r="M2" s="165"/>
      <c r="N2" s="164"/>
      <c r="O2" s="164"/>
    </row>
    <row r="3" spans="1:17" ht="38.25" customHeight="1">
      <c r="A3" s="1037" t="s">
        <v>870</v>
      </c>
      <c r="B3" s="1037"/>
      <c r="C3" s="1037"/>
      <c r="D3" s="1037"/>
      <c r="E3" s="1037"/>
      <c r="F3" s="1037"/>
      <c r="G3" s="1037"/>
      <c r="H3" s="1037"/>
      <c r="I3" s="1037"/>
      <c r="J3" s="1037"/>
      <c r="K3" s="1037"/>
      <c r="L3" s="1037"/>
      <c r="M3" s="1037"/>
      <c r="N3" s="1037"/>
      <c r="O3" s="1037"/>
    </row>
    <row r="4" spans="1:17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4"/>
      <c r="O4" s="164"/>
    </row>
    <row r="5" spans="1:17">
      <c r="A5" s="328"/>
      <c r="B5" s="329" t="s">
        <v>527</v>
      </c>
      <c r="C5" s="329"/>
      <c r="D5" s="328"/>
      <c r="E5" s="328"/>
      <c r="F5" s="328"/>
      <c r="G5" s="324"/>
      <c r="H5" s="324"/>
      <c r="I5" s="324"/>
      <c r="J5" s="324"/>
      <c r="K5" s="324"/>
      <c r="L5" s="324"/>
      <c r="M5" s="324"/>
      <c r="N5" s="164"/>
      <c r="O5" s="164"/>
      <c r="Q5" s="78"/>
    </row>
    <row r="6" spans="1:17">
      <c r="A6" s="324"/>
      <c r="B6" s="748" t="s">
        <v>445</v>
      </c>
      <c r="C6" s="748"/>
      <c r="D6" s="328"/>
      <c r="E6" s="324"/>
      <c r="F6" s="324"/>
      <c r="G6" s="324"/>
      <c r="H6" s="324"/>
      <c r="I6" s="324"/>
      <c r="J6" s="324"/>
      <c r="K6" s="324"/>
      <c r="L6" s="324"/>
      <c r="M6" s="324"/>
      <c r="N6" s="164"/>
      <c r="O6" s="164"/>
      <c r="Q6" s="78"/>
    </row>
    <row r="7" spans="1:17" ht="63" customHeight="1">
      <c r="A7" s="749" t="s">
        <v>130</v>
      </c>
      <c r="B7" s="749" t="s">
        <v>243</v>
      </c>
      <c r="C7" s="750" t="s">
        <v>468</v>
      </c>
      <c r="D7" s="749" t="s">
        <v>0</v>
      </c>
      <c r="E7" s="749" t="s">
        <v>446</v>
      </c>
      <c r="F7" s="749" t="s">
        <v>2</v>
      </c>
      <c r="G7" s="749" t="s">
        <v>447</v>
      </c>
      <c r="H7" s="749" t="s">
        <v>3</v>
      </c>
      <c r="I7" s="749" t="s">
        <v>132</v>
      </c>
      <c r="J7" s="749" t="s">
        <v>4</v>
      </c>
      <c r="K7" s="749" t="s">
        <v>244</v>
      </c>
      <c r="L7" s="749" t="s">
        <v>5</v>
      </c>
      <c r="M7" s="749" t="s">
        <v>448</v>
      </c>
      <c r="N7" s="751" t="s">
        <v>246</v>
      </c>
      <c r="O7" s="751" t="s">
        <v>449</v>
      </c>
    </row>
    <row r="8" spans="1:17">
      <c r="A8" s="752">
        <v>1</v>
      </c>
      <c r="B8" s="752">
        <v>2</v>
      </c>
      <c r="C8" s="753">
        <v>3</v>
      </c>
      <c r="D8" s="752">
        <v>4</v>
      </c>
      <c r="E8" s="752">
        <v>5</v>
      </c>
      <c r="F8" s="752">
        <v>6</v>
      </c>
      <c r="G8" s="752">
        <v>7</v>
      </c>
      <c r="H8" s="752">
        <v>8</v>
      </c>
      <c r="I8" s="752">
        <v>9</v>
      </c>
      <c r="J8" s="752">
        <v>10</v>
      </c>
      <c r="K8" s="752">
        <v>11</v>
      </c>
      <c r="L8" s="752">
        <v>12</v>
      </c>
      <c r="M8" s="754">
        <v>13</v>
      </c>
      <c r="N8" s="754">
        <v>14</v>
      </c>
      <c r="O8" s="754">
        <v>15</v>
      </c>
    </row>
    <row r="9" spans="1:17">
      <c r="A9" s="881"/>
      <c r="B9" s="882"/>
      <c r="C9" s="882"/>
      <c r="D9" s="882"/>
      <c r="E9" s="882"/>
      <c r="F9" s="882"/>
      <c r="G9" s="882"/>
      <c r="H9" s="882"/>
      <c r="I9" s="882"/>
      <c r="J9" s="882"/>
      <c r="K9" s="882"/>
      <c r="L9" s="882"/>
      <c r="M9" s="882"/>
      <c r="N9" s="882"/>
      <c r="O9" s="883"/>
    </row>
    <row r="10" spans="1:17" s="61" customFormat="1" ht="22.5">
      <c r="A10" s="755" t="s">
        <v>131</v>
      </c>
      <c r="B10" s="755"/>
      <c r="C10" s="756"/>
      <c r="D10" s="757" t="s">
        <v>450</v>
      </c>
      <c r="E10" s="755" t="s">
        <v>451</v>
      </c>
      <c r="F10" s="758" t="s">
        <v>193</v>
      </c>
      <c r="G10" s="759" t="s">
        <v>452</v>
      </c>
      <c r="H10" s="755">
        <v>100</v>
      </c>
      <c r="I10" s="755" t="s">
        <v>453</v>
      </c>
      <c r="J10" s="760"/>
      <c r="K10" s="761">
        <v>0.08</v>
      </c>
      <c r="L10" s="760">
        <f>J10*1.08</f>
        <v>0</v>
      </c>
      <c r="M10" s="760">
        <f>J10*H10</f>
        <v>0</v>
      </c>
      <c r="N10" s="762">
        <f>O10-M10</f>
        <v>0</v>
      </c>
      <c r="O10" s="762">
        <f>L10*H10</f>
        <v>0</v>
      </c>
    </row>
    <row r="11" spans="1:17" s="61" customFormat="1" ht="22.5">
      <c r="A11" s="755" t="s">
        <v>427</v>
      </c>
      <c r="B11" s="755"/>
      <c r="C11" s="756"/>
      <c r="D11" s="757" t="s">
        <v>450</v>
      </c>
      <c r="E11" s="755" t="s">
        <v>454</v>
      </c>
      <c r="F11" s="758" t="s">
        <v>193</v>
      </c>
      <c r="G11" s="759" t="s">
        <v>452</v>
      </c>
      <c r="H11" s="763">
        <v>450</v>
      </c>
      <c r="I11" s="755" t="s">
        <v>453</v>
      </c>
      <c r="J11" s="760"/>
      <c r="K11" s="761">
        <v>0.08</v>
      </c>
      <c r="L11" s="760">
        <f>J11*1.08</f>
        <v>0</v>
      </c>
      <c r="M11" s="760">
        <f>J11*H11</f>
        <v>0</v>
      </c>
      <c r="N11" s="762">
        <f>O11-M11</f>
        <v>0</v>
      </c>
      <c r="O11" s="762">
        <f>L11*H11</f>
        <v>0</v>
      </c>
    </row>
    <row r="12" spans="1:17">
      <c r="A12" s="884" t="s">
        <v>455</v>
      </c>
      <c r="B12" s="884"/>
      <c r="C12" s="885"/>
      <c r="D12" s="884"/>
      <c r="E12" s="884"/>
      <c r="F12" s="884"/>
      <c r="G12" s="884"/>
      <c r="H12" s="884"/>
      <c r="I12" s="884"/>
      <c r="J12" s="884"/>
      <c r="K12" s="884"/>
      <c r="L12" s="884"/>
      <c r="M12" s="764">
        <f>SUM(M10:M11)</f>
        <v>0</v>
      </c>
      <c r="N12" s="765"/>
      <c r="O12" s="766">
        <f>SUM(O10:O11)</f>
        <v>0</v>
      </c>
    </row>
    <row r="13" spans="1:17">
      <c r="A13" s="324"/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164"/>
      <c r="O13" s="164"/>
    </row>
    <row r="14" spans="1:17">
      <c r="A14" s="212"/>
      <c r="B14" s="215"/>
      <c r="C14" s="215"/>
      <c r="D14" s="216"/>
      <c r="E14" s="167"/>
      <c r="F14" s="167"/>
      <c r="G14" s="767"/>
      <c r="H14" s="218"/>
      <c r="I14" s="218"/>
      <c r="J14" s="218"/>
      <c r="K14" s="218"/>
      <c r="L14" s="218"/>
      <c r="M14" s="212"/>
      <c r="N14" s="164"/>
      <c r="O14" s="164"/>
    </row>
    <row r="15" spans="1:17">
      <c r="A15" s="212"/>
      <c r="B15" s="219" t="s">
        <v>248</v>
      </c>
      <c r="C15" s="219"/>
      <c r="D15" s="216"/>
      <c r="E15" s="216"/>
      <c r="F15" s="167"/>
      <c r="G15" s="767"/>
      <c r="H15" s="220"/>
      <c r="I15" s="768" t="s">
        <v>50</v>
      </c>
      <c r="J15" s="768"/>
      <c r="K15" s="768"/>
      <c r="L15" s="218"/>
      <c r="M15" s="212"/>
      <c r="N15" s="164"/>
      <c r="O15" s="164"/>
    </row>
    <row r="16" spans="1:17">
      <c r="A16" s="212"/>
      <c r="B16" s="166"/>
      <c r="C16" s="166"/>
      <c r="D16" s="167"/>
      <c r="E16" s="167"/>
      <c r="F16" s="168"/>
      <c r="G16" s="168"/>
      <c r="H16" s="168"/>
      <c r="I16" s="768" t="s">
        <v>51</v>
      </c>
      <c r="J16" s="768"/>
      <c r="K16" s="768"/>
      <c r="L16" s="169"/>
      <c r="M16" s="212"/>
      <c r="N16" s="164"/>
      <c r="O16" s="164"/>
    </row>
    <row r="17" spans="1:1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</row>
    <row r="18" spans="1:1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</row>
    <row r="19" spans="1:15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</row>
    <row r="22" spans="1:15">
      <c r="O22" s="82"/>
    </row>
    <row r="23" spans="1:15">
      <c r="O23" s="82"/>
    </row>
    <row r="24" spans="1:15">
      <c r="O24" s="82"/>
    </row>
  </sheetData>
  <mergeCells count="4">
    <mergeCell ref="A9:O9"/>
    <mergeCell ref="A12:L12"/>
    <mergeCell ref="E1:L1"/>
    <mergeCell ref="A3:O3"/>
  </mergeCells>
  <pageMargins left="0.7" right="0.7" top="0.75" bottom="0.75" header="0.3" footer="0.3"/>
  <pageSetup paperSize="9" scale="6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O20"/>
  <sheetViews>
    <sheetView zoomScale="90" zoomScaleNormal="90" workbookViewId="0"/>
  </sheetViews>
  <sheetFormatPr defaultRowHeight="11.25"/>
  <cols>
    <col min="1" max="1" width="5.42578125" style="533" customWidth="1"/>
    <col min="2" max="2" width="25" style="199" bestFit="1" customWidth="1"/>
    <col min="3" max="3" width="18.85546875" style="199" customWidth="1"/>
    <col min="4" max="4" width="13.28515625" style="199" bestFit="1" customWidth="1"/>
    <col min="5" max="5" width="14" style="199" customWidth="1"/>
    <col min="6" max="6" width="11.42578125" style="199" customWidth="1"/>
    <col min="7" max="10" width="9.28515625" style="199" bestFit="1" customWidth="1"/>
    <col min="11" max="11" width="9.5703125" style="199" bestFit="1" customWidth="1"/>
    <col min="12" max="12" width="14.42578125" style="199" customWidth="1"/>
    <col min="13" max="13" width="11" style="199" bestFit="1" customWidth="1"/>
    <col min="14" max="14" width="19.5703125" style="199" customWidth="1"/>
    <col min="15" max="16384" width="9.140625" style="199"/>
  </cols>
  <sheetData>
    <row r="1" spans="1:15">
      <c r="A1" s="742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5">
      <c r="B2" s="222"/>
      <c r="C2" s="222"/>
      <c r="D2" s="223"/>
      <c r="E2" s="224"/>
      <c r="F2" s="224"/>
      <c r="G2" s="224"/>
      <c r="H2" s="224"/>
      <c r="I2" s="224"/>
      <c r="J2" s="225"/>
      <c r="K2" s="225"/>
    </row>
    <row r="3" spans="1:15" ht="30.95" customHeight="1">
      <c r="A3" s="889" t="s">
        <v>878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5">
      <c r="A5" s="225"/>
      <c r="B5" s="227" t="s">
        <v>789</v>
      </c>
      <c r="C5" s="227"/>
      <c r="D5" s="225"/>
      <c r="E5" s="225"/>
      <c r="F5" s="225"/>
      <c r="G5" s="225"/>
      <c r="H5" s="225"/>
      <c r="I5" s="225"/>
      <c r="J5" s="225"/>
      <c r="K5" s="225"/>
    </row>
    <row r="6" spans="1:15">
      <c r="B6" s="227" t="s">
        <v>419</v>
      </c>
      <c r="C6" s="227"/>
      <c r="D6" s="225"/>
    </row>
    <row r="7" spans="1:15">
      <c r="B7" s="228"/>
      <c r="C7" s="228"/>
      <c r="D7" s="225"/>
    </row>
    <row r="8" spans="1:15" ht="67.5">
      <c r="A8" s="229" t="s">
        <v>130</v>
      </c>
      <c r="B8" s="229" t="s">
        <v>243</v>
      </c>
      <c r="C8" s="230" t="s">
        <v>468</v>
      </c>
      <c r="D8" s="229" t="s">
        <v>0</v>
      </c>
      <c r="E8" s="229" t="s">
        <v>1</v>
      </c>
      <c r="F8" s="229" t="s">
        <v>2</v>
      </c>
      <c r="G8" s="229" t="s">
        <v>132</v>
      </c>
      <c r="H8" s="229" t="s">
        <v>3</v>
      </c>
      <c r="I8" s="229" t="s">
        <v>4</v>
      </c>
      <c r="J8" s="229" t="s">
        <v>244</v>
      </c>
      <c r="K8" s="229" t="s">
        <v>5</v>
      </c>
      <c r="L8" s="229" t="s">
        <v>245</v>
      </c>
      <c r="M8" s="229" t="s">
        <v>246</v>
      </c>
      <c r="N8" s="229" t="s">
        <v>247</v>
      </c>
    </row>
    <row r="9" spans="1:15">
      <c r="A9" s="231">
        <v>1</v>
      </c>
      <c r="B9" s="231">
        <v>2</v>
      </c>
      <c r="C9" s="231">
        <v>3</v>
      </c>
      <c r="D9" s="231">
        <v>4</v>
      </c>
      <c r="E9" s="231">
        <v>5</v>
      </c>
      <c r="F9" s="231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</row>
    <row r="10" spans="1:15">
      <c r="A10" s="233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</row>
    <row r="11" spans="1:15" ht="35.25" customHeight="1">
      <c r="A11" s="586" t="s">
        <v>131</v>
      </c>
      <c r="B11" s="400"/>
      <c r="C11" s="400"/>
      <c r="D11" s="190" t="s">
        <v>102</v>
      </c>
      <c r="E11" s="190" t="s">
        <v>316</v>
      </c>
      <c r="F11" s="190" t="s">
        <v>135</v>
      </c>
      <c r="G11" s="190" t="s">
        <v>317</v>
      </c>
      <c r="H11" s="190">
        <v>40</v>
      </c>
      <c r="I11" s="242"/>
      <c r="J11" s="187">
        <v>0.08</v>
      </c>
      <c r="K11" s="203">
        <f>I11*1.08</f>
        <v>0</v>
      </c>
      <c r="L11" s="204">
        <f>I11*H11</f>
        <v>0</v>
      </c>
      <c r="M11" s="204">
        <f>N11-L11</f>
        <v>0</v>
      </c>
      <c r="N11" s="204">
        <f>K11*H11</f>
        <v>0</v>
      </c>
    </row>
    <row r="12" spans="1:15" ht="35.25" customHeight="1">
      <c r="A12" s="586" t="s">
        <v>427</v>
      </c>
      <c r="B12" s="234"/>
      <c r="C12" s="234"/>
      <c r="D12" s="202" t="s">
        <v>102</v>
      </c>
      <c r="E12" s="202" t="s">
        <v>56</v>
      </c>
      <c r="F12" s="202" t="s">
        <v>161</v>
      </c>
      <c r="G12" s="202" t="s">
        <v>166</v>
      </c>
      <c r="H12" s="202">
        <v>50</v>
      </c>
      <c r="I12" s="473"/>
      <c r="J12" s="474">
        <v>0.08</v>
      </c>
      <c r="K12" s="203">
        <f t="shared" ref="K12:K15" si="0">I12*1.08</f>
        <v>0</v>
      </c>
      <c r="L12" s="204">
        <f t="shared" ref="L12:L15" si="1">I12*H12</f>
        <v>0</v>
      </c>
      <c r="M12" s="204">
        <f t="shared" ref="M12:M15" si="2">N12-L12</f>
        <v>0</v>
      </c>
      <c r="N12" s="204">
        <f t="shared" ref="N12:N15" si="3">K12*H12</f>
        <v>0</v>
      </c>
    </row>
    <row r="13" spans="1:15" ht="35.25" customHeight="1">
      <c r="A13" s="586" t="s">
        <v>428</v>
      </c>
      <c r="B13" s="475"/>
      <c r="C13" s="475"/>
      <c r="D13" s="476" t="s">
        <v>103</v>
      </c>
      <c r="E13" s="476" t="s">
        <v>318</v>
      </c>
      <c r="F13" s="476" t="s">
        <v>174</v>
      </c>
      <c r="G13" s="476" t="s">
        <v>148</v>
      </c>
      <c r="H13" s="476">
        <v>60</v>
      </c>
      <c r="I13" s="477"/>
      <c r="J13" s="478">
        <v>0.08</v>
      </c>
      <c r="K13" s="203">
        <f t="shared" si="0"/>
        <v>0</v>
      </c>
      <c r="L13" s="204">
        <f t="shared" si="1"/>
        <v>0</v>
      </c>
      <c r="M13" s="204">
        <f t="shared" si="2"/>
        <v>0</v>
      </c>
      <c r="N13" s="204">
        <f t="shared" si="3"/>
        <v>0</v>
      </c>
    </row>
    <row r="14" spans="1:15" ht="35.25" customHeight="1">
      <c r="A14" s="586" t="s">
        <v>429</v>
      </c>
      <c r="B14" s="475"/>
      <c r="C14" s="475"/>
      <c r="D14" s="476" t="s">
        <v>103</v>
      </c>
      <c r="E14" s="476" t="s">
        <v>104</v>
      </c>
      <c r="F14" s="476" t="s">
        <v>319</v>
      </c>
      <c r="G14" s="476" t="s">
        <v>320</v>
      </c>
      <c r="H14" s="476">
        <v>30</v>
      </c>
      <c r="I14" s="477"/>
      <c r="J14" s="478">
        <v>0.08</v>
      </c>
      <c r="K14" s="203">
        <f t="shared" si="0"/>
        <v>0</v>
      </c>
      <c r="L14" s="204">
        <f t="shared" si="1"/>
        <v>0</v>
      </c>
      <c r="M14" s="204">
        <f t="shared" si="2"/>
        <v>0</v>
      </c>
      <c r="N14" s="204">
        <f t="shared" si="3"/>
        <v>0</v>
      </c>
    </row>
    <row r="15" spans="1:15" ht="35.25" customHeight="1">
      <c r="A15" s="586" t="s">
        <v>430</v>
      </c>
      <c r="B15" s="475"/>
      <c r="C15" s="475"/>
      <c r="D15" s="479" t="s">
        <v>467</v>
      </c>
      <c r="E15" s="480" t="s">
        <v>851</v>
      </c>
      <c r="F15" s="188" t="s">
        <v>465</v>
      </c>
      <c r="G15" s="188" t="s">
        <v>466</v>
      </c>
      <c r="H15" s="188">
        <v>20</v>
      </c>
      <c r="I15" s="189"/>
      <c r="J15" s="342">
        <v>0.08</v>
      </c>
      <c r="K15" s="203">
        <f t="shared" si="0"/>
        <v>0</v>
      </c>
      <c r="L15" s="204">
        <f t="shared" si="1"/>
        <v>0</v>
      </c>
      <c r="M15" s="204">
        <f t="shared" si="2"/>
        <v>0</v>
      </c>
      <c r="N15" s="204">
        <f t="shared" si="3"/>
        <v>0</v>
      </c>
    </row>
    <row r="16" spans="1:15">
      <c r="A16" s="894" t="s">
        <v>49</v>
      </c>
      <c r="B16" s="894"/>
      <c r="C16" s="895"/>
      <c r="D16" s="894"/>
      <c r="E16" s="894"/>
      <c r="F16" s="894"/>
      <c r="G16" s="894"/>
      <c r="H16" s="894"/>
      <c r="I16" s="894"/>
      <c r="J16" s="894"/>
      <c r="K16" s="894"/>
      <c r="L16" s="250">
        <f>SUM(L11:L15)</f>
        <v>0</v>
      </c>
      <c r="M16" s="251" t="s">
        <v>49</v>
      </c>
      <c r="N16" s="250">
        <f>SUM(N11:N15)</f>
        <v>0</v>
      </c>
    </row>
    <row r="17" spans="2:11">
      <c r="B17" s="252"/>
      <c r="C17" s="252"/>
      <c r="D17" s="252"/>
      <c r="E17" s="252"/>
      <c r="F17" s="252"/>
      <c r="G17" s="252"/>
      <c r="H17" s="252"/>
      <c r="J17" s="253"/>
    </row>
    <row r="18" spans="2:11">
      <c r="B18" s="254"/>
      <c r="C18" s="254"/>
      <c r="D18" s="256"/>
      <c r="E18" s="223"/>
      <c r="F18" s="223"/>
      <c r="G18" s="217"/>
      <c r="H18" s="258"/>
      <c r="I18" s="258"/>
      <c r="J18" s="258"/>
      <c r="K18" s="258"/>
    </row>
    <row r="19" spans="2:11">
      <c r="B19" s="255" t="s">
        <v>248</v>
      </c>
      <c r="C19" s="255"/>
      <c r="D19" s="256"/>
      <c r="E19" s="223"/>
      <c r="F19" s="223"/>
      <c r="G19" s="217"/>
      <c r="H19" s="257"/>
      <c r="I19" s="257" t="s">
        <v>50</v>
      </c>
      <c r="J19" s="257"/>
      <c r="K19" s="258"/>
    </row>
    <row r="20" spans="2:11">
      <c r="B20" s="222"/>
      <c r="C20" s="222"/>
      <c r="D20" s="223"/>
      <c r="E20" s="224"/>
      <c r="F20" s="224"/>
      <c r="G20" s="224"/>
      <c r="H20" s="224"/>
      <c r="I20" s="224" t="s">
        <v>51</v>
      </c>
      <c r="J20" s="221"/>
      <c r="K20" s="225"/>
    </row>
  </sheetData>
  <mergeCells count="3">
    <mergeCell ref="A3:N3"/>
    <mergeCell ref="A16:K16"/>
    <mergeCell ref="D1:K1"/>
  </mergeCells>
  <phoneticPr fontId="72" type="noConversion"/>
  <pageMargins left="0.7" right="0.7" top="0.75" bottom="0.75" header="0.3" footer="0.3"/>
  <pageSetup paperSize="9" scale="6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P52"/>
  <sheetViews>
    <sheetView zoomScaleNormal="100" workbookViewId="0"/>
  </sheetViews>
  <sheetFormatPr defaultRowHeight="11.25"/>
  <cols>
    <col min="1" max="1" width="5.85546875" style="533" customWidth="1"/>
    <col min="2" max="2" width="28.42578125" style="199" bestFit="1" customWidth="1"/>
    <col min="3" max="3" width="20" style="199" customWidth="1"/>
    <col min="4" max="4" width="23.42578125" style="409" customWidth="1"/>
    <col min="5" max="5" width="14.140625" style="253" customWidth="1"/>
    <col min="6" max="6" width="35.28515625" style="253" bestFit="1" customWidth="1"/>
    <col min="7" max="7" width="10.28515625" style="199" customWidth="1"/>
    <col min="8" max="11" width="9.140625" style="199"/>
    <col min="12" max="12" width="13.42578125" style="199" customWidth="1"/>
    <col min="13" max="13" width="16.85546875" style="199" bestFit="1" customWidth="1"/>
    <col min="14" max="14" width="14.28515625" style="199" customWidth="1"/>
    <col min="15" max="16384" width="9.140625" style="199"/>
  </cols>
  <sheetData>
    <row r="1" spans="1:15">
      <c r="A1" s="742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5">
      <c r="B2" s="222"/>
      <c r="C2" s="222"/>
      <c r="D2" s="403"/>
      <c r="E2" s="223"/>
      <c r="F2" s="223"/>
      <c r="G2" s="224"/>
      <c r="H2" s="224"/>
      <c r="I2" s="224"/>
      <c r="J2" s="225"/>
      <c r="K2" s="225"/>
    </row>
    <row r="3" spans="1:15" ht="24.95" customHeight="1">
      <c r="A3" s="889" t="s">
        <v>879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5">
      <c r="A4" s="226"/>
      <c r="B4" s="226"/>
      <c r="C4" s="226"/>
      <c r="D4" s="404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5">
      <c r="A5" s="225"/>
      <c r="B5" s="227" t="s">
        <v>790</v>
      </c>
      <c r="C5" s="227"/>
      <c r="D5" s="252"/>
      <c r="E5" s="259"/>
      <c r="F5" s="259"/>
      <c r="G5" s="225"/>
      <c r="H5" s="225"/>
      <c r="I5" s="225"/>
      <c r="J5" s="225"/>
      <c r="K5" s="225"/>
    </row>
    <row r="6" spans="1:15">
      <c r="B6" s="227" t="s">
        <v>421</v>
      </c>
      <c r="C6" s="227"/>
      <c r="D6" s="252"/>
      <c r="F6" s="461"/>
    </row>
    <row r="7" spans="1:15">
      <c r="B7" s="228"/>
      <c r="C7" s="228"/>
      <c r="D7" s="252"/>
    </row>
    <row r="8" spans="1:15" ht="78.75">
      <c r="A8" s="229" t="s">
        <v>130</v>
      </c>
      <c r="B8" s="229" t="s">
        <v>243</v>
      </c>
      <c r="C8" s="230" t="s">
        <v>468</v>
      </c>
      <c r="D8" s="405" t="s">
        <v>0</v>
      </c>
      <c r="E8" s="229" t="s">
        <v>1</v>
      </c>
      <c r="F8" s="229" t="s">
        <v>2</v>
      </c>
      <c r="G8" s="229" t="s">
        <v>132</v>
      </c>
      <c r="H8" s="229" t="s">
        <v>3</v>
      </c>
      <c r="I8" s="229" t="s">
        <v>4</v>
      </c>
      <c r="J8" s="229" t="s">
        <v>244</v>
      </c>
      <c r="K8" s="229" t="s">
        <v>5</v>
      </c>
      <c r="L8" s="229" t="s">
        <v>245</v>
      </c>
      <c r="M8" s="229" t="s">
        <v>246</v>
      </c>
      <c r="N8" s="229" t="s">
        <v>247</v>
      </c>
    </row>
    <row r="9" spans="1:15">
      <c r="A9" s="231">
        <v>1</v>
      </c>
      <c r="B9" s="231">
        <v>2</v>
      </c>
      <c r="C9" s="260">
        <v>3</v>
      </c>
      <c r="D9" s="260">
        <v>4</v>
      </c>
      <c r="E9" s="260">
        <v>5</v>
      </c>
      <c r="F9" s="231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</row>
    <row r="10" spans="1:15">
      <c r="A10" s="233"/>
      <c r="B10" s="233"/>
      <c r="C10" s="233"/>
      <c r="D10" s="406"/>
      <c r="E10" s="261"/>
      <c r="F10" s="261"/>
      <c r="G10" s="233"/>
      <c r="H10" s="233"/>
      <c r="I10" s="233"/>
      <c r="J10" s="233"/>
      <c r="K10" s="233"/>
      <c r="L10" s="233"/>
      <c r="M10" s="233"/>
      <c r="N10" s="233"/>
    </row>
    <row r="11" spans="1:15" ht="18" customHeight="1">
      <c r="A11" s="586" t="s">
        <v>131</v>
      </c>
      <c r="B11" s="394"/>
      <c r="C11" s="394"/>
      <c r="D11" s="465" t="s">
        <v>118</v>
      </c>
      <c r="E11" s="193" t="s">
        <v>6</v>
      </c>
      <c r="F11" s="193" t="s">
        <v>356</v>
      </c>
      <c r="G11" s="208" t="s">
        <v>189</v>
      </c>
      <c r="H11" s="193">
        <v>30</v>
      </c>
      <c r="I11" s="197"/>
      <c r="J11" s="200">
        <v>0.08</v>
      </c>
      <c r="K11" s="203">
        <f t="shared" ref="K11:K47" si="0">I11*1.08</f>
        <v>0</v>
      </c>
      <c r="L11" s="204">
        <f t="shared" ref="L11:L47" si="1">I11*H11</f>
        <v>0</v>
      </c>
      <c r="M11" s="204">
        <f t="shared" ref="M11:M47" si="2">N11-L11</f>
        <v>0</v>
      </c>
      <c r="N11" s="204">
        <f t="shared" ref="N11:N47" si="3">K11*H11</f>
        <v>0</v>
      </c>
    </row>
    <row r="12" spans="1:15" ht="18" customHeight="1">
      <c r="A12" s="586" t="s">
        <v>427</v>
      </c>
      <c r="B12" s="394"/>
      <c r="C12" s="394"/>
      <c r="D12" s="465" t="s">
        <v>107</v>
      </c>
      <c r="E12" s="193" t="s">
        <v>94</v>
      </c>
      <c r="F12" s="193" t="s">
        <v>327</v>
      </c>
      <c r="G12" s="208" t="s">
        <v>328</v>
      </c>
      <c r="H12" s="208">
        <v>200</v>
      </c>
      <c r="I12" s="197"/>
      <c r="J12" s="200">
        <v>0.08</v>
      </c>
      <c r="K12" s="203">
        <f t="shared" si="0"/>
        <v>0</v>
      </c>
      <c r="L12" s="204">
        <f t="shared" si="1"/>
        <v>0</v>
      </c>
      <c r="M12" s="204">
        <f t="shared" si="2"/>
        <v>0</v>
      </c>
      <c r="N12" s="204">
        <f t="shared" si="3"/>
        <v>0</v>
      </c>
    </row>
    <row r="13" spans="1:15" ht="18" customHeight="1">
      <c r="A13" s="586" t="s">
        <v>428</v>
      </c>
      <c r="B13" s="394"/>
      <c r="C13" s="394"/>
      <c r="D13" s="465" t="s">
        <v>107</v>
      </c>
      <c r="E13" s="193" t="s">
        <v>6</v>
      </c>
      <c r="F13" s="193" t="s">
        <v>327</v>
      </c>
      <c r="G13" s="208" t="s">
        <v>328</v>
      </c>
      <c r="H13" s="208">
        <v>800</v>
      </c>
      <c r="I13" s="401"/>
      <c r="J13" s="200">
        <v>0.08</v>
      </c>
      <c r="K13" s="203">
        <f t="shared" si="0"/>
        <v>0</v>
      </c>
      <c r="L13" s="204">
        <f t="shared" si="1"/>
        <v>0</v>
      </c>
      <c r="M13" s="204">
        <f t="shared" si="2"/>
        <v>0</v>
      </c>
      <c r="N13" s="204">
        <f t="shared" si="3"/>
        <v>0</v>
      </c>
    </row>
    <row r="14" spans="1:15" ht="18" customHeight="1">
      <c r="A14" s="586" t="s">
        <v>429</v>
      </c>
      <c r="B14" s="394"/>
      <c r="C14" s="394"/>
      <c r="D14" s="465" t="s">
        <v>107</v>
      </c>
      <c r="E14" s="190" t="s">
        <v>7</v>
      </c>
      <c r="F14" s="193" t="s">
        <v>327</v>
      </c>
      <c r="G14" s="208" t="s">
        <v>328</v>
      </c>
      <c r="H14" s="196">
        <v>300</v>
      </c>
      <c r="I14" s="191"/>
      <c r="J14" s="200">
        <v>0.08</v>
      </c>
      <c r="K14" s="203">
        <f t="shared" si="0"/>
        <v>0</v>
      </c>
      <c r="L14" s="204">
        <f t="shared" si="1"/>
        <v>0</v>
      </c>
      <c r="M14" s="204">
        <f t="shared" si="2"/>
        <v>0</v>
      </c>
      <c r="N14" s="204">
        <f t="shared" si="3"/>
        <v>0</v>
      </c>
    </row>
    <row r="15" spans="1:15" ht="18" customHeight="1">
      <c r="A15" s="586" t="s">
        <v>430</v>
      </c>
      <c r="B15" s="394"/>
      <c r="C15" s="394"/>
      <c r="D15" s="465" t="s">
        <v>116</v>
      </c>
      <c r="E15" s="193" t="s">
        <v>117</v>
      </c>
      <c r="F15" s="193" t="s">
        <v>339</v>
      </c>
      <c r="G15" s="208" t="s">
        <v>328</v>
      </c>
      <c r="H15" s="208">
        <v>50</v>
      </c>
      <c r="I15" s="401"/>
      <c r="J15" s="200">
        <v>0.08</v>
      </c>
      <c r="K15" s="203">
        <f t="shared" si="0"/>
        <v>0</v>
      </c>
      <c r="L15" s="204">
        <f t="shared" si="1"/>
        <v>0</v>
      </c>
      <c r="M15" s="204">
        <f t="shared" si="2"/>
        <v>0</v>
      </c>
      <c r="N15" s="204">
        <f t="shared" si="3"/>
        <v>0</v>
      </c>
    </row>
    <row r="16" spans="1:15" ht="18" customHeight="1">
      <c r="A16" s="586" t="s">
        <v>431</v>
      </c>
      <c r="B16" s="394"/>
      <c r="C16" s="394"/>
      <c r="D16" s="465" t="s">
        <v>119</v>
      </c>
      <c r="E16" s="193" t="s">
        <v>94</v>
      </c>
      <c r="F16" s="193" t="s">
        <v>161</v>
      </c>
      <c r="G16" s="208" t="s">
        <v>357</v>
      </c>
      <c r="H16" s="193">
        <v>200</v>
      </c>
      <c r="I16" s="197"/>
      <c r="J16" s="200">
        <v>0.08</v>
      </c>
      <c r="K16" s="203">
        <f t="shared" si="0"/>
        <v>0</v>
      </c>
      <c r="L16" s="204">
        <f t="shared" si="1"/>
        <v>0</v>
      </c>
      <c r="M16" s="204">
        <f t="shared" si="2"/>
        <v>0</v>
      </c>
      <c r="N16" s="204">
        <f t="shared" si="3"/>
        <v>0</v>
      </c>
    </row>
    <row r="17" spans="1:16" ht="18" customHeight="1">
      <c r="A17" s="586" t="s">
        <v>432</v>
      </c>
      <c r="B17" s="394"/>
      <c r="C17" s="394"/>
      <c r="D17" s="465" t="s">
        <v>334</v>
      </c>
      <c r="E17" s="193" t="s">
        <v>111</v>
      </c>
      <c r="F17" s="193" t="s">
        <v>327</v>
      </c>
      <c r="G17" s="208" t="s">
        <v>328</v>
      </c>
      <c r="H17" s="208">
        <v>100</v>
      </c>
      <c r="I17" s="401"/>
      <c r="J17" s="200">
        <v>0.08</v>
      </c>
      <c r="K17" s="203">
        <f t="shared" si="0"/>
        <v>0</v>
      </c>
      <c r="L17" s="204">
        <f t="shared" si="1"/>
        <v>0</v>
      </c>
      <c r="M17" s="204">
        <f t="shared" si="2"/>
        <v>0</v>
      </c>
      <c r="N17" s="204">
        <f t="shared" si="3"/>
        <v>0</v>
      </c>
    </row>
    <row r="18" spans="1:16" ht="18" customHeight="1">
      <c r="A18" s="586" t="s">
        <v>433</v>
      </c>
      <c r="B18" s="394"/>
      <c r="C18" s="394"/>
      <c r="D18" s="465" t="s">
        <v>334</v>
      </c>
      <c r="E18" s="193" t="s">
        <v>112</v>
      </c>
      <c r="F18" s="193" t="s">
        <v>327</v>
      </c>
      <c r="G18" s="208" t="s">
        <v>328</v>
      </c>
      <c r="H18" s="208">
        <v>200</v>
      </c>
      <c r="I18" s="401"/>
      <c r="J18" s="200">
        <v>0.08</v>
      </c>
      <c r="K18" s="203">
        <f t="shared" si="0"/>
        <v>0</v>
      </c>
      <c r="L18" s="204">
        <f t="shared" si="1"/>
        <v>0</v>
      </c>
      <c r="M18" s="204">
        <f t="shared" si="2"/>
        <v>0</v>
      </c>
      <c r="N18" s="204">
        <f t="shared" si="3"/>
        <v>0</v>
      </c>
      <c r="O18" s="165"/>
    </row>
    <row r="19" spans="1:16" ht="18" customHeight="1">
      <c r="A19" s="586" t="s">
        <v>434</v>
      </c>
      <c r="B19" s="394"/>
      <c r="C19" s="394"/>
      <c r="D19" s="407" t="s">
        <v>124</v>
      </c>
      <c r="E19" s="190" t="s">
        <v>43</v>
      </c>
      <c r="F19" s="462" t="s">
        <v>355</v>
      </c>
      <c r="G19" s="208" t="s">
        <v>363</v>
      </c>
      <c r="H19" s="193">
        <v>6</v>
      </c>
      <c r="I19" s="191"/>
      <c r="J19" s="200">
        <v>0.08</v>
      </c>
      <c r="K19" s="203">
        <f t="shared" si="0"/>
        <v>0</v>
      </c>
      <c r="L19" s="204">
        <f t="shared" si="1"/>
        <v>0</v>
      </c>
      <c r="M19" s="204">
        <f t="shared" si="2"/>
        <v>0</v>
      </c>
      <c r="N19" s="204">
        <f t="shared" si="3"/>
        <v>0</v>
      </c>
    </row>
    <row r="20" spans="1:16" ht="18" customHeight="1">
      <c r="A20" s="586" t="s">
        <v>435</v>
      </c>
      <c r="B20" s="394"/>
      <c r="C20" s="394"/>
      <c r="D20" s="465" t="s">
        <v>113</v>
      </c>
      <c r="E20" s="193" t="s">
        <v>94</v>
      </c>
      <c r="F20" s="193" t="s">
        <v>161</v>
      </c>
      <c r="G20" s="208" t="s">
        <v>349</v>
      </c>
      <c r="H20" s="193">
        <v>20</v>
      </c>
      <c r="I20" s="191"/>
      <c r="J20" s="200">
        <v>0.08</v>
      </c>
      <c r="K20" s="203">
        <f t="shared" si="0"/>
        <v>0</v>
      </c>
      <c r="L20" s="204">
        <f t="shared" si="1"/>
        <v>0</v>
      </c>
      <c r="M20" s="204">
        <f t="shared" si="2"/>
        <v>0</v>
      </c>
      <c r="N20" s="204">
        <f t="shared" si="3"/>
        <v>0</v>
      </c>
    </row>
    <row r="21" spans="1:16" ht="18" customHeight="1">
      <c r="A21" s="586" t="s">
        <v>436</v>
      </c>
      <c r="B21" s="394"/>
      <c r="C21" s="394"/>
      <c r="D21" s="407" t="s">
        <v>113</v>
      </c>
      <c r="E21" s="193" t="s">
        <v>94</v>
      </c>
      <c r="F21" s="193" t="s">
        <v>335</v>
      </c>
      <c r="G21" s="208" t="s">
        <v>328</v>
      </c>
      <c r="H21" s="208">
        <v>200</v>
      </c>
      <c r="I21" s="401"/>
      <c r="J21" s="200">
        <v>0.08</v>
      </c>
      <c r="K21" s="203">
        <f t="shared" si="0"/>
        <v>0</v>
      </c>
      <c r="L21" s="204">
        <f t="shared" si="1"/>
        <v>0</v>
      </c>
      <c r="M21" s="204">
        <f t="shared" si="2"/>
        <v>0</v>
      </c>
      <c r="N21" s="204">
        <f t="shared" si="3"/>
        <v>0</v>
      </c>
    </row>
    <row r="22" spans="1:16" ht="18" customHeight="1">
      <c r="A22" s="586" t="s">
        <v>437</v>
      </c>
      <c r="B22" s="394"/>
      <c r="C22" s="394"/>
      <c r="D22" s="465" t="s">
        <v>74</v>
      </c>
      <c r="E22" s="193" t="s">
        <v>145</v>
      </c>
      <c r="F22" s="193" t="s">
        <v>250</v>
      </c>
      <c r="G22" s="193" t="s">
        <v>148</v>
      </c>
      <c r="H22" s="193">
        <v>30</v>
      </c>
      <c r="I22" s="194"/>
      <c r="J22" s="200">
        <v>0.08</v>
      </c>
      <c r="K22" s="203">
        <f t="shared" si="0"/>
        <v>0</v>
      </c>
      <c r="L22" s="204">
        <f t="shared" si="1"/>
        <v>0</v>
      </c>
      <c r="M22" s="204">
        <f t="shared" si="2"/>
        <v>0</v>
      </c>
      <c r="N22" s="204">
        <f t="shared" si="3"/>
        <v>0</v>
      </c>
      <c r="P22" s="399"/>
    </row>
    <row r="23" spans="1:16" ht="18" customHeight="1">
      <c r="A23" s="586" t="s">
        <v>438</v>
      </c>
      <c r="B23" s="394"/>
      <c r="C23" s="394"/>
      <c r="D23" s="465" t="s">
        <v>74</v>
      </c>
      <c r="E23" s="193" t="s">
        <v>61</v>
      </c>
      <c r="F23" s="193" t="s">
        <v>44</v>
      </c>
      <c r="G23" s="193" t="s">
        <v>166</v>
      </c>
      <c r="H23" s="193">
        <v>6</v>
      </c>
      <c r="I23" s="194"/>
      <c r="J23" s="200">
        <v>0.08</v>
      </c>
      <c r="K23" s="203">
        <f t="shared" si="0"/>
        <v>0</v>
      </c>
      <c r="L23" s="204">
        <f t="shared" si="1"/>
        <v>0</v>
      </c>
      <c r="M23" s="204">
        <f t="shared" si="2"/>
        <v>0</v>
      </c>
      <c r="N23" s="204">
        <f t="shared" si="3"/>
        <v>0</v>
      </c>
    </row>
    <row r="24" spans="1:16" ht="18" customHeight="1">
      <c r="A24" s="586" t="s">
        <v>439</v>
      </c>
      <c r="B24" s="234"/>
      <c r="C24" s="234"/>
      <c r="D24" s="465" t="s">
        <v>74</v>
      </c>
      <c r="E24" s="193" t="s">
        <v>268</v>
      </c>
      <c r="F24" s="193" t="s">
        <v>44</v>
      </c>
      <c r="G24" s="193" t="s">
        <v>166</v>
      </c>
      <c r="H24" s="193">
        <v>6</v>
      </c>
      <c r="I24" s="194"/>
      <c r="J24" s="200">
        <v>0.08</v>
      </c>
      <c r="K24" s="203">
        <f t="shared" si="0"/>
        <v>0</v>
      </c>
      <c r="L24" s="204">
        <f t="shared" si="1"/>
        <v>0</v>
      </c>
      <c r="M24" s="204">
        <f t="shared" si="2"/>
        <v>0</v>
      </c>
      <c r="N24" s="204">
        <f t="shared" si="3"/>
        <v>0</v>
      </c>
    </row>
    <row r="25" spans="1:16" ht="18" customHeight="1">
      <c r="A25" s="586" t="s">
        <v>440</v>
      </c>
      <c r="B25" s="402"/>
      <c r="C25" s="402"/>
      <c r="D25" s="465" t="s">
        <v>114</v>
      </c>
      <c r="E25" s="193" t="s">
        <v>94</v>
      </c>
      <c r="F25" s="193" t="s">
        <v>161</v>
      </c>
      <c r="G25" s="208" t="s">
        <v>361</v>
      </c>
      <c r="H25" s="193">
        <v>10</v>
      </c>
      <c r="I25" s="191"/>
      <c r="J25" s="200">
        <v>0.08</v>
      </c>
      <c r="K25" s="203">
        <f t="shared" si="0"/>
        <v>0</v>
      </c>
      <c r="L25" s="204">
        <f t="shared" si="1"/>
        <v>0</v>
      </c>
      <c r="M25" s="204">
        <f t="shared" si="2"/>
        <v>0</v>
      </c>
      <c r="N25" s="204">
        <f t="shared" si="3"/>
        <v>0</v>
      </c>
    </row>
    <row r="26" spans="1:16" ht="18" customHeight="1">
      <c r="A26" s="586" t="s">
        <v>441</v>
      </c>
      <c r="B26" s="402"/>
      <c r="C26" s="402"/>
      <c r="D26" s="466" t="s">
        <v>114</v>
      </c>
      <c r="E26" s="235" t="s">
        <v>6</v>
      </c>
      <c r="F26" s="235" t="s">
        <v>327</v>
      </c>
      <c r="G26" s="439" t="s">
        <v>328</v>
      </c>
      <c r="H26" s="439">
        <v>2000</v>
      </c>
      <c r="I26" s="440"/>
      <c r="J26" s="441">
        <v>0.08</v>
      </c>
      <c r="K26" s="203">
        <f t="shared" si="0"/>
        <v>0</v>
      </c>
      <c r="L26" s="204">
        <f t="shared" si="1"/>
        <v>0</v>
      </c>
      <c r="M26" s="204">
        <f t="shared" si="2"/>
        <v>0</v>
      </c>
      <c r="N26" s="204">
        <f t="shared" si="3"/>
        <v>0</v>
      </c>
    </row>
    <row r="27" spans="1:16" ht="18" customHeight="1">
      <c r="A27" s="586" t="s">
        <v>442</v>
      </c>
      <c r="B27" s="402"/>
      <c r="C27" s="402"/>
      <c r="D27" s="467" t="s">
        <v>329</v>
      </c>
      <c r="E27" s="445" t="s">
        <v>108</v>
      </c>
      <c r="F27" s="445" t="s">
        <v>330</v>
      </c>
      <c r="G27" s="442" t="s">
        <v>331</v>
      </c>
      <c r="H27" s="442">
        <v>40</v>
      </c>
      <c r="I27" s="443"/>
      <c r="J27" s="441">
        <v>0.08</v>
      </c>
      <c r="K27" s="203">
        <f t="shared" si="0"/>
        <v>0</v>
      </c>
      <c r="L27" s="204">
        <f t="shared" si="1"/>
        <v>0</v>
      </c>
      <c r="M27" s="204">
        <f t="shared" si="2"/>
        <v>0</v>
      </c>
      <c r="N27" s="204">
        <f t="shared" si="3"/>
        <v>0</v>
      </c>
    </row>
    <row r="28" spans="1:16" ht="18" customHeight="1">
      <c r="A28" s="586" t="s">
        <v>443</v>
      </c>
      <c r="B28" s="402"/>
      <c r="C28" s="402"/>
      <c r="D28" s="468" t="s">
        <v>40</v>
      </c>
      <c r="E28" s="243" t="s">
        <v>188</v>
      </c>
      <c r="F28" s="190" t="s">
        <v>133</v>
      </c>
      <c r="G28" s="243" t="s">
        <v>175</v>
      </c>
      <c r="H28" s="243">
        <v>40</v>
      </c>
      <c r="I28" s="194"/>
      <c r="J28" s="200">
        <v>0.08</v>
      </c>
      <c r="K28" s="203">
        <f t="shared" si="0"/>
        <v>0</v>
      </c>
      <c r="L28" s="204">
        <f t="shared" si="1"/>
        <v>0</v>
      </c>
      <c r="M28" s="204">
        <f t="shared" si="2"/>
        <v>0</v>
      </c>
      <c r="N28" s="204">
        <f t="shared" si="3"/>
        <v>0</v>
      </c>
    </row>
    <row r="29" spans="1:16" ht="18" customHeight="1">
      <c r="A29" s="586" t="s">
        <v>444</v>
      </c>
      <c r="B29" s="402"/>
      <c r="C29" s="402"/>
      <c r="D29" s="467" t="s">
        <v>110</v>
      </c>
      <c r="E29" s="445" t="s">
        <v>53</v>
      </c>
      <c r="F29" s="445" t="s">
        <v>193</v>
      </c>
      <c r="G29" s="442" t="s">
        <v>511</v>
      </c>
      <c r="H29" s="442">
        <v>30</v>
      </c>
      <c r="I29" s="443"/>
      <c r="J29" s="444">
        <v>0.08</v>
      </c>
      <c r="K29" s="203">
        <f t="shared" si="0"/>
        <v>0</v>
      </c>
      <c r="L29" s="204">
        <f t="shared" si="1"/>
        <v>0</v>
      </c>
      <c r="M29" s="204">
        <f t="shared" si="2"/>
        <v>0</v>
      </c>
      <c r="N29" s="204">
        <f t="shared" si="3"/>
        <v>0</v>
      </c>
    </row>
    <row r="30" spans="1:16" ht="18" customHeight="1">
      <c r="A30" s="586" t="s">
        <v>456</v>
      </c>
      <c r="B30" s="402"/>
      <c r="C30" s="402"/>
      <c r="D30" s="467" t="s">
        <v>110</v>
      </c>
      <c r="E30" s="445" t="s">
        <v>56</v>
      </c>
      <c r="F30" s="445" t="s">
        <v>358</v>
      </c>
      <c r="G30" s="442" t="s">
        <v>359</v>
      </c>
      <c r="H30" s="445">
        <v>12</v>
      </c>
      <c r="I30" s="446"/>
      <c r="J30" s="444">
        <v>0.08</v>
      </c>
      <c r="K30" s="203">
        <f t="shared" si="0"/>
        <v>0</v>
      </c>
      <c r="L30" s="204">
        <f t="shared" si="1"/>
        <v>0</v>
      </c>
      <c r="M30" s="204">
        <f t="shared" si="2"/>
        <v>0</v>
      </c>
      <c r="N30" s="204">
        <f t="shared" si="3"/>
        <v>0</v>
      </c>
    </row>
    <row r="31" spans="1:16" ht="18" customHeight="1">
      <c r="A31" s="586" t="s">
        <v>471</v>
      </c>
      <c r="B31" s="402"/>
      <c r="C31" s="402"/>
      <c r="D31" s="467" t="s">
        <v>120</v>
      </c>
      <c r="E31" s="445" t="s">
        <v>224</v>
      </c>
      <c r="F31" s="445" t="s">
        <v>143</v>
      </c>
      <c r="G31" s="442" t="s">
        <v>328</v>
      </c>
      <c r="H31" s="442">
        <v>50</v>
      </c>
      <c r="I31" s="443"/>
      <c r="J31" s="444">
        <v>0.08</v>
      </c>
      <c r="K31" s="203">
        <f t="shared" si="0"/>
        <v>0</v>
      </c>
      <c r="L31" s="204">
        <f t="shared" si="1"/>
        <v>0</v>
      </c>
      <c r="M31" s="204">
        <f t="shared" si="2"/>
        <v>0</v>
      </c>
      <c r="N31" s="204">
        <f t="shared" si="3"/>
        <v>0</v>
      </c>
    </row>
    <row r="32" spans="1:16" ht="18" customHeight="1">
      <c r="A32" s="586" t="s">
        <v>472</v>
      </c>
      <c r="B32" s="237"/>
      <c r="C32" s="237"/>
      <c r="D32" s="467" t="s">
        <v>120</v>
      </c>
      <c r="E32" s="445" t="s">
        <v>33</v>
      </c>
      <c r="F32" s="445" t="s">
        <v>634</v>
      </c>
      <c r="G32" s="442" t="s">
        <v>635</v>
      </c>
      <c r="H32" s="442">
        <v>10</v>
      </c>
      <c r="I32" s="443"/>
      <c r="J32" s="444">
        <v>0.08</v>
      </c>
      <c r="K32" s="203">
        <f t="shared" si="0"/>
        <v>0</v>
      </c>
      <c r="L32" s="204">
        <f t="shared" si="1"/>
        <v>0</v>
      </c>
      <c r="M32" s="204">
        <f t="shared" si="2"/>
        <v>0</v>
      </c>
      <c r="N32" s="204">
        <f t="shared" si="3"/>
        <v>0</v>
      </c>
    </row>
    <row r="33" spans="1:14" ht="18" customHeight="1">
      <c r="A33" s="586" t="s">
        <v>529</v>
      </c>
      <c r="B33" s="237"/>
      <c r="C33" s="237"/>
      <c r="D33" s="467" t="s">
        <v>76</v>
      </c>
      <c r="E33" s="445" t="s">
        <v>268</v>
      </c>
      <c r="F33" s="445" t="s">
        <v>44</v>
      </c>
      <c r="G33" s="445" t="s">
        <v>189</v>
      </c>
      <c r="H33" s="445">
        <v>100</v>
      </c>
      <c r="I33" s="447"/>
      <c r="J33" s="444">
        <v>0.08</v>
      </c>
      <c r="K33" s="203">
        <f t="shared" si="0"/>
        <v>0</v>
      </c>
      <c r="L33" s="204">
        <f t="shared" si="1"/>
        <v>0</v>
      </c>
      <c r="M33" s="204">
        <f t="shared" si="2"/>
        <v>0</v>
      </c>
      <c r="N33" s="204">
        <f t="shared" si="3"/>
        <v>0</v>
      </c>
    </row>
    <row r="34" spans="1:14" ht="18" customHeight="1">
      <c r="A34" s="586" t="s">
        <v>530</v>
      </c>
      <c r="B34" s="237"/>
      <c r="C34" s="237"/>
      <c r="D34" s="467" t="s">
        <v>77</v>
      </c>
      <c r="E34" s="445" t="s">
        <v>168</v>
      </c>
      <c r="F34" s="445" t="s">
        <v>199</v>
      </c>
      <c r="G34" s="445" t="s">
        <v>278</v>
      </c>
      <c r="H34" s="445">
        <v>40</v>
      </c>
      <c r="I34" s="447"/>
      <c r="J34" s="444">
        <v>0.08</v>
      </c>
      <c r="K34" s="203">
        <f t="shared" si="0"/>
        <v>0</v>
      </c>
      <c r="L34" s="204">
        <f t="shared" si="1"/>
        <v>0</v>
      </c>
      <c r="M34" s="204">
        <f t="shared" si="2"/>
        <v>0</v>
      </c>
      <c r="N34" s="204">
        <f t="shared" si="3"/>
        <v>0</v>
      </c>
    </row>
    <row r="35" spans="1:14" ht="18" customHeight="1">
      <c r="A35" s="586" t="s">
        <v>531</v>
      </c>
      <c r="B35" s="237"/>
      <c r="C35" s="237"/>
      <c r="D35" s="467" t="s">
        <v>77</v>
      </c>
      <c r="E35" s="445" t="s">
        <v>18</v>
      </c>
      <c r="F35" s="445" t="s">
        <v>199</v>
      </c>
      <c r="G35" s="445" t="s">
        <v>278</v>
      </c>
      <c r="H35" s="445">
        <v>12</v>
      </c>
      <c r="I35" s="447"/>
      <c r="J35" s="444">
        <v>0.08</v>
      </c>
      <c r="K35" s="203">
        <f t="shared" si="0"/>
        <v>0</v>
      </c>
      <c r="L35" s="204">
        <f t="shared" si="1"/>
        <v>0</v>
      </c>
      <c r="M35" s="204">
        <f t="shared" si="2"/>
        <v>0</v>
      </c>
      <c r="N35" s="204">
        <f t="shared" si="3"/>
        <v>0</v>
      </c>
    </row>
    <row r="36" spans="1:14" ht="18" customHeight="1">
      <c r="A36" s="586" t="s">
        <v>532</v>
      </c>
      <c r="B36" s="237"/>
      <c r="C36" s="237"/>
      <c r="D36" s="467" t="s">
        <v>93</v>
      </c>
      <c r="E36" s="445" t="s">
        <v>125</v>
      </c>
      <c r="F36" s="445" t="s">
        <v>44</v>
      </c>
      <c r="G36" s="442" t="s">
        <v>361</v>
      </c>
      <c r="H36" s="445">
        <v>6</v>
      </c>
      <c r="I36" s="446"/>
      <c r="J36" s="444">
        <v>0.08</v>
      </c>
      <c r="K36" s="203">
        <f t="shared" si="0"/>
        <v>0</v>
      </c>
      <c r="L36" s="204">
        <f t="shared" si="1"/>
        <v>0</v>
      </c>
      <c r="M36" s="204">
        <f t="shared" si="2"/>
        <v>0</v>
      </c>
      <c r="N36" s="204">
        <f t="shared" si="3"/>
        <v>0</v>
      </c>
    </row>
    <row r="37" spans="1:14" ht="18" customHeight="1">
      <c r="A37" s="586" t="s">
        <v>639</v>
      </c>
      <c r="B37" s="237"/>
      <c r="C37" s="237"/>
      <c r="D37" s="467" t="s">
        <v>122</v>
      </c>
      <c r="E37" s="445" t="s">
        <v>637</v>
      </c>
      <c r="F37" s="445" t="s">
        <v>636</v>
      </c>
      <c r="G37" s="442" t="s">
        <v>638</v>
      </c>
      <c r="H37" s="445">
        <v>70</v>
      </c>
      <c r="I37" s="446"/>
      <c r="J37" s="444">
        <v>0.08</v>
      </c>
      <c r="K37" s="203">
        <f t="shared" si="0"/>
        <v>0</v>
      </c>
      <c r="L37" s="204">
        <f t="shared" si="1"/>
        <v>0</v>
      </c>
      <c r="M37" s="204">
        <f t="shared" si="2"/>
        <v>0</v>
      </c>
      <c r="N37" s="204">
        <f t="shared" si="3"/>
        <v>0</v>
      </c>
    </row>
    <row r="38" spans="1:14" ht="18" customHeight="1">
      <c r="A38" s="586" t="s">
        <v>640</v>
      </c>
      <c r="B38" s="237"/>
      <c r="C38" s="237"/>
      <c r="D38" s="467" t="s">
        <v>78</v>
      </c>
      <c r="E38" s="445" t="s">
        <v>28</v>
      </c>
      <c r="F38" s="445" t="s">
        <v>279</v>
      </c>
      <c r="G38" s="445" t="s">
        <v>189</v>
      </c>
      <c r="H38" s="448">
        <v>6</v>
      </c>
      <c r="I38" s="447"/>
      <c r="J38" s="444">
        <v>0.08</v>
      </c>
      <c r="K38" s="203">
        <f t="shared" si="0"/>
        <v>0</v>
      </c>
      <c r="L38" s="204">
        <f t="shared" si="1"/>
        <v>0</v>
      </c>
      <c r="M38" s="204">
        <f t="shared" si="2"/>
        <v>0</v>
      </c>
      <c r="N38" s="204">
        <f t="shared" si="3"/>
        <v>0</v>
      </c>
    </row>
    <row r="39" spans="1:14" ht="18" customHeight="1">
      <c r="A39" s="586" t="s">
        <v>641</v>
      </c>
      <c r="B39" s="402"/>
      <c r="C39" s="402"/>
      <c r="D39" s="469" t="s">
        <v>578</v>
      </c>
      <c r="E39" s="430" t="s">
        <v>579</v>
      </c>
      <c r="F39" s="430" t="s">
        <v>580</v>
      </c>
      <c r="G39" s="430" t="s">
        <v>147</v>
      </c>
      <c r="H39" s="206">
        <v>1000</v>
      </c>
      <c r="I39" s="242"/>
      <c r="J39" s="449">
        <v>0.08</v>
      </c>
      <c r="K39" s="203">
        <f t="shared" si="0"/>
        <v>0</v>
      </c>
      <c r="L39" s="204">
        <f t="shared" si="1"/>
        <v>0</v>
      </c>
      <c r="M39" s="204">
        <f t="shared" si="2"/>
        <v>0</v>
      </c>
      <c r="N39" s="204">
        <f t="shared" si="3"/>
        <v>0</v>
      </c>
    </row>
    <row r="40" spans="1:14" ht="18" customHeight="1">
      <c r="A40" s="586" t="s">
        <v>642</v>
      </c>
      <c r="B40" s="237"/>
      <c r="C40" s="237"/>
      <c r="D40" s="470" t="s">
        <v>732</v>
      </c>
      <c r="E40" s="415" t="s">
        <v>733</v>
      </c>
      <c r="F40" s="463" t="s">
        <v>737</v>
      </c>
      <c r="G40" s="450" t="s">
        <v>734</v>
      </c>
      <c r="H40" s="451">
        <v>50</v>
      </c>
      <c r="I40" s="443"/>
      <c r="J40" s="441">
        <v>0.08</v>
      </c>
      <c r="K40" s="203">
        <f t="shared" si="0"/>
        <v>0</v>
      </c>
      <c r="L40" s="204">
        <f t="shared" si="1"/>
        <v>0</v>
      </c>
      <c r="M40" s="204">
        <f t="shared" si="2"/>
        <v>0</v>
      </c>
      <c r="N40" s="204">
        <f t="shared" si="3"/>
        <v>0</v>
      </c>
    </row>
    <row r="41" spans="1:14" ht="18" customHeight="1">
      <c r="A41" s="586" t="s">
        <v>650</v>
      </c>
      <c r="B41" s="237"/>
      <c r="C41" s="237"/>
      <c r="D41" s="470" t="s">
        <v>732</v>
      </c>
      <c r="E41" s="415" t="s">
        <v>733</v>
      </c>
      <c r="F41" s="463" t="s">
        <v>737</v>
      </c>
      <c r="G41" s="450" t="s">
        <v>147</v>
      </c>
      <c r="H41" s="451">
        <v>15</v>
      </c>
      <c r="I41" s="443"/>
      <c r="J41" s="441">
        <v>0.08</v>
      </c>
      <c r="K41" s="203">
        <f t="shared" si="0"/>
        <v>0</v>
      </c>
      <c r="L41" s="204">
        <f t="shared" si="1"/>
        <v>0</v>
      </c>
      <c r="M41" s="204">
        <f t="shared" si="2"/>
        <v>0</v>
      </c>
      <c r="N41" s="204">
        <f t="shared" si="3"/>
        <v>0</v>
      </c>
    </row>
    <row r="42" spans="1:14" ht="18" customHeight="1">
      <c r="A42" s="586" t="s">
        <v>651</v>
      </c>
      <c r="B42" s="237"/>
      <c r="C42" s="237"/>
      <c r="D42" s="470" t="s">
        <v>732</v>
      </c>
      <c r="E42" s="415" t="s">
        <v>735</v>
      </c>
      <c r="F42" s="463" t="s">
        <v>737</v>
      </c>
      <c r="G42" s="450" t="s">
        <v>738</v>
      </c>
      <c r="H42" s="451">
        <v>200</v>
      </c>
      <c r="I42" s="443"/>
      <c r="J42" s="441">
        <v>0.08</v>
      </c>
      <c r="K42" s="203">
        <f t="shared" si="0"/>
        <v>0</v>
      </c>
      <c r="L42" s="204">
        <f t="shared" si="1"/>
        <v>0</v>
      </c>
      <c r="M42" s="204">
        <f t="shared" si="2"/>
        <v>0</v>
      </c>
      <c r="N42" s="204">
        <f t="shared" si="3"/>
        <v>0</v>
      </c>
    </row>
    <row r="43" spans="1:14" ht="18" customHeight="1">
      <c r="A43" s="586" t="s">
        <v>652</v>
      </c>
      <c r="B43" s="402"/>
      <c r="C43" s="402"/>
      <c r="D43" s="470" t="s">
        <v>732</v>
      </c>
      <c r="E43" s="415" t="s">
        <v>736</v>
      </c>
      <c r="F43" s="463" t="s">
        <v>737</v>
      </c>
      <c r="G43" s="450" t="s">
        <v>738</v>
      </c>
      <c r="H43" s="451">
        <v>200</v>
      </c>
      <c r="I43" s="443"/>
      <c r="J43" s="441">
        <v>0.08</v>
      </c>
      <c r="K43" s="203">
        <f t="shared" si="0"/>
        <v>0</v>
      </c>
      <c r="L43" s="204">
        <f t="shared" si="1"/>
        <v>0</v>
      </c>
      <c r="M43" s="204">
        <f t="shared" si="2"/>
        <v>0</v>
      </c>
      <c r="N43" s="204">
        <f t="shared" si="3"/>
        <v>0</v>
      </c>
    </row>
    <row r="44" spans="1:14" ht="18" customHeight="1">
      <c r="A44" s="586" t="s">
        <v>653</v>
      </c>
      <c r="B44" s="402"/>
      <c r="C44" s="402"/>
      <c r="D44" s="469" t="s">
        <v>303</v>
      </c>
      <c r="E44" s="424" t="s">
        <v>739</v>
      </c>
      <c r="F44" s="430" t="s">
        <v>133</v>
      </c>
      <c r="G44" s="424" t="s">
        <v>738</v>
      </c>
      <c r="H44" s="452">
        <v>10</v>
      </c>
      <c r="I44" s="447"/>
      <c r="J44" s="444">
        <v>0.08</v>
      </c>
      <c r="K44" s="203">
        <f t="shared" si="0"/>
        <v>0</v>
      </c>
      <c r="L44" s="204">
        <f t="shared" si="1"/>
        <v>0</v>
      </c>
      <c r="M44" s="204">
        <f t="shared" si="2"/>
        <v>0</v>
      </c>
      <c r="N44" s="204">
        <f t="shared" si="3"/>
        <v>0</v>
      </c>
    </row>
    <row r="45" spans="1:14" ht="18" customHeight="1">
      <c r="A45" s="586" t="s">
        <v>654</v>
      </c>
      <c r="B45" s="402"/>
      <c r="C45" s="402"/>
      <c r="D45" s="471" t="s">
        <v>95</v>
      </c>
      <c r="E45" s="453" t="s">
        <v>96</v>
      </c>
      <c r="F45" s="454" t="s">
        <v>133</v>
      </c>
      <c r="G45" s="454" t="s">
        <v>147</v>
      </c>
      <c r="H45" s="454">
        <v>100</v>
      </c>
      <c r="I45" s="446"/>
      <c r="J45" s="444">
        <v>0.08</v>
      </c>
      <c r="K45" s="203">
        <f t="shared" si="0"/>
        <v>0</v>
      </c>
      <c r="L45" s="204">
        <f t="shared" si="1"/>
        <v>0</v>
      </c>
      <c r="M45" s="204">
        <f t="shared" si="2"/>
        <v>0</v>
      </c>
      <c r="N45" s="204">
        <f t="shared" si="3"/>
        <v>0</v>
      </c>
    </row>
    <row r="46" spans="1:14" ht="18" customHeight="1">
      <c r="A46" s="586" t="s">
        <v>655</v>
      </c>
      <c r="B46" s="414"/>
      <c r="C46" s="414"/>
      <c r="D46" s="472" t="s">
        <v>95</v>
      </c>
      <c r="E46" s="454" t="s">
        <v>97</v>
      </c>
      <c r="F46" s="454" t="s">
        <v>133</v>
      </c>
      <c r="G46" s="454" t="s">
        <v>147</v>
      </c>
      <c r="H46" s="453">
        <v>50</v>
      </c>
      <c r="I46" s="446"/>
      <c r="J46" s="444">
        <v>0.08</v>
      </c>
      <c r="K46" s="203">
        <f t="shared" si="0"/>
        <v>0</v>
      </c>
      <c r="L46" s="204">
        <f t="shared" si="1"/>
        <v>0</v>
      </c>
      <c r="M46" s="204">
        <f t="shared" si="2"/>
        <v>0</v>
      </c>
      <c r="N46" s="204">
        <f t="shared" si="3"/>
        <v>0</v>
      </c>
    </row>
    <row r="47" spans="1:14" ht="18" customHeight="1">
      <c r="A47" s="586" t="s">
        <v>656</v>
      </c>
      <c r="B47" s="455"/>
      <c r="C47" s="455"/>
      <c r="D47" s="472" t="s">
        <v>95</v>
      </c>
      <c r="E47" s="454" t="s">
        <v>98</v>
      </c>
      <c r="F47" s="454" t="s">
        <v>174</v>
      </c>
      <c r="G47" s="454" t="s">
        <v>147</v>
      </c>
      <c r="H47" s="453">
        <v>200</v>
      </c>
      <c r="I47" s="446"/>
      <c r="J47" s="444">
        <v>0.08</v>
      </c>
      <c r="K47" s="203">
        <f t="shared" si="0"/>
        <v>0</v>
      </c>
      <c r="L47" s="204">
        <f t="shared" si="1"/>
        <v>0</v>
      </c>
      <c r="M47" s="204">
        <f t="shared" si="2"/>
        <v>0</v>
      </c>
      <c r="N47" s="204">
        <f t="shared" si="3"/>
        <v>0</v>
      </c>
    </row>
    <row r="48" spans="1:14">
      <c r="A48" s="894" t="s">
        <v>49</v>
      </c>
      <c r="B48" s="894"/>
      <c r="C48" s="895"/>
      <c r="D48" s="919"/>
      <c r="E48" s="919"/>
      <c r="F48" s="919"/>
      <c r="G48" s="919"/>
      <c r="H48" s="919"/>
      <c r="I48" s="919"/>
      <c r="J48" s="919"/>
      <c r="K48" s="919"/>
      <c r="L48" s="456">
        <f>SUM(L11:L47)</f>
        <v>0</v>
      </c>
      <c r="M48" s="457" t="s">
        <v>49</v>
      </c>
      <c r="N48" s="456">
        <f>SUM(N11:N47)</f>
        <v>0</v>
      </c>
    </row>
    <row r="49" spans="2:11">
      <c r="B49" s="252"/>
      <c r="C49" s="252"/>
      <c r="D49" s="252"/>
      <c r="E49" s="252"/>
      <c r="F49" s="252"/>
      <c r="G49" s="252"/>
      <c r="H49" s="252"/>
      <c r="J49" s="253"/>
    </row>
    <row r="50" spans="2:11">
      <c r="B50" s="254"/>
      <c r="C50" s="254"/>
      <c r="D50" s="408"/>
      <c r="E50" s="223"/>
      <c r="F50" s="223"/>
      <c r="G50" s="217"/>
      <c r="H50" s="258"/>
      <c r="I50" s="258"/>
      <c r="J50" s="258"/>
      <c r="K50" s="258"/>
    </row>
    <row r="51" spans="2:11">
      <c r="B51" s="255" t="s">
        <v>248</v>
      </c>
      <c r="C51" s="255"/>
      <c r="D51" s="408"/>
      <c r="E51" s="223"/>
      <c r="F51" s="223"/>
      <c r="G51" s="217"/>
      <c r="H51" s="257"/>
      <c r="I51" s="257" t="s">
        <v>50</v>
      </c>
      <c r="J51" s="257"/>
      <c r="K51" s="258"/>
    </row>
    <row r="52" spans="2:11">
      <c r="B52" s="222"/>
      <c r="C52" s="222"/>
      <c r="D52" s="404"/>
      <c r="E52" s="226"/>
      <c r="F52" s="226"/>
      <c r="G52" s="458"/>
      <c r="H52" s="459"/>
      <c r="I52" s="459" t="s">
        <v>51</v>
      </c>
      <c r="J52" s="460"/>
      <c r="K52" s="225"/>
    </row>
  </sheetData>
  <mergeCells count="3">
    <mergeCell ref="A3:N3"/>
    <mergeCell ref="A48:K48"/>
    <mergeCell ref="D1:K1"/>
  </mergeCells>
  <phoneticPr fontId="72" type="noConversion"/>
  <pageMargins left="0.7" right="0.7" top="0.75" bottom="0.75" header="0.3" footer="0.3"/>
  <pageSetup paperSize="9"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X30"/>
  <sheetViews>
    <sheetView zoomScaleNormal="100" workbookViewId="0"/>
  </sheetViews>
  <sheetFormatPr defaultRowHeight="11.25"/>
  <cols>
    <col min="1" max="1" width="6.28515625" style="533" customWidth="1"/>
    <col min="2" max="2" width="25.140625" style="199" bestFit="1" customWidth="1"/>
    <col min="3" max="3" width="24.85546875" style="199" customWidth="1"/>
    <col min="4" max="4" width="21.42578125" style="199" customWidth="1"/>
    <col min="5" max="5" width="13.42578125" style="199" bestFit="1" customWidth="1"/>
    <col min="6" max="6" width="26.85546875" style="199" customWidth="1"/>
    <col min="7" max="7" width="12.42578125" style="253" customWidth="1"/>
    <col min="8" max="10" width="9.42578125" style="199" bestFit="1" customWidth="1"/>
    <col min="11" max="11" width="11.5703125" style="199" customWidth="1"/>
    <col min="12" max="12" width="14" style="199" bestFit="1" customWidth="1"/>
    <col min="13" max="13" width="10.85546875" style="199" bestFit="1" customWidth="1"/>
    <col min="14" max="14" width="14" style="199" bestFit="1" customWidth="1"/>
    <col min="15" max="16384" width="9.140625" style="199"/>
  </cols>
  <sheetData>
    <row r="1" spans="1:16" ht="15" customHeight="1">
      <c r="A1" s="742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6">
      <c r="B2" s="222"/>
      <c r="C2" s="222"/>
      <c r="D2" s="223"/>
      <c r="E2" s="224"/>
      <c r="F2" s="224"/>
      <c r="G2" s="223"/>
      <c r="H2" s="224"/>
      <c r="I2" s="224"/>
      <c r="J2" s="225"/>
      <c r="K2" s="225"/>
    </row>
    <row r="3" spans="1:16" ht="36.6" customHeight="1">
      <c r="A3" s="889" t="s">
        <v>880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6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6">
      <c r="A5" s="225"/>
      <c r="B5" s="227" t="s">
        <v>791</v>
      </c>
      <c r="C5" s="227"/>
      <c r="D5" s="225"/>
      <c r="E5" s="225"/>
      <c r="F5" s="225"/>
      <c r="G5" s="259"/>
      <c r="H5" s="225"/>
      <c r="I5" s="225"/>
      <c r="J5" s="359"/>
      <c r="K5" s="225"/>
    </row>
    <row r="6" spans="1:16">
      <c r="B6" s="227" t="s">
        <v>419</v>
      </c>
      <c r="C6" s="227"/>
      <c r="D6" s="225"/>
    </row>
    <row r="7" spans="1:16">
      <c r="B7" s="228"/>
      <c r="C7" s="228"/>
      <c r="D7" s="225"/>
    </row>
    <row r="8" spans="1:16" ht="67.5">
      <c r="A8" s="229" t="s">
        <v>130</v>
      </c>
      <c r="B8" s="229" t="s">
        <v>243</v>
      </c>
      <c r="C8" s="392" t="s">
        <v>468</v>
      </c>
      <c r="D8" s="229" t="s">
        <v>0</v>
      </c>
      <c r="E8" s="229" t="s">
        <v>1</v>
      </c>
      <c r="F8" s="229" t="s">
        <v>2</v>
      </c>
      <c r="G8" s="229" t="s">
        <v>132</v>
      </c>
      <c r="H8" s="229" t="s">
        <v>3</v>
      </c>
      <c r="I8" s="229" t="s">
        <v>4</v>
      </c>
      <c r="J8" s="229" t="s">
        <v>244</v>
      </c>
      <c r="K8" s="229" t="s">
        <v>5</v>
      </c>
      <c r="L8" s="229" t="s">
        <v>245</v>
      </c>
      <c r="M8" s="229" t="s">
        <v>246</v>
      </c>
      <c r="N8" s="229" t="s">
        <v>247</v>
      </c>
      <c r="P8" s="223"/>
    </row>
    <row r="9" spans="1:16">
      <c r="A9" s="231">
        <v>1</v>
      </c>
      <c r="B9" s="231">
        <v>2</v>
      </c>
      <c r="C9" s="231">
        <v>3</v>
      </c>
      <c r="D9" s="231">
        <v>4</v>
      </c>
      <c r="E9" s="231">
        <v>5</v>
      </c>
      <c r="F9" s="260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</row>
    <row r="10" spans="1:16">
      <c r="A10" s="233"/>
      <c r="B10" s="233"/>
      <c r="C10" s="413"/>
      <c r="D10" s="233"/>
      <c r="E10" s="233"/>
      <c r="F10" s="233"/>
      <c r="G10" s="261"/>
      <c r="H10" s="233"/>
      <c r="I10" s="233"/>
      <c r="J10" s="233"/>
      <c r="K10" s="233"/>
      <c r="L10" s="233"/>
      <c r="M10" s="233"/>
      <c r="N10" s="233"/>
    </row>
    <row r="11" spans="1:16" ht="15.75" customHeight="1">
      <c r="A11" s="943" t="s">
        <v>131</v>
      </c>
      <c r="B11" s="414"/>
      <c r="C11" s="414"/>
      <c r="D11" s="415" t="s">
        <v>89</v>
      </c>
      <c r="E11" s="415" t="s">
        <v>299</v>
      </c>
      <c r="F11" s="415" t="s">
        <v>44</v>
      </c>
      <c r="G11" s="415" t="s">
        <v>166</v>
      </c>
      <c r="H11" s="415">
        <v>80</v>
      </c>
      <c r="I11" s="416"/>
      <c r="J11" s="417">
        <v>0.08</v>
      </c>
      <c r="K11" s="418">
        <f t="shared" ref="K11:K25" si="0">I11*1.08</f>
        <v>0</v>
      </c>
      <c r="L11" s="419">
        <f t="shared" ref="L11:L25" si="1">I11*H11</f>
        <v>0</v>
      </c>
      <c r="M11" s="419">
        <f t="shared" ref="M11:M25" si="2">N11-L11</f>
        <v>0</v>
      </c>
      <c r="N11" s="419">
        <f t="shared" ref="N11:N25" si="3">K11*H11</f>
        <v>0</v>
      </c>
    </row>
    <row r="12" spans="1:16" ht="15.75" customHeight="1">
      <c r="A12" s="943" t="s">
        <v>427</v>
      </c>
      <c r="B12" s="414"/>
      <c r="C12" s="414"/>
      <c r="D12" s="415" t="s">
        <v>89</v>
      </c>
      <c r="E12" s="415" t="s">
        <v>300</v>
      </c>
      <c r="F12" s="415" t="s">
        <v>44</v>
      </c>
      <c r="G12" s="415" t="s">
        <v>166</v>
      </c>
      <c r="H12" s="415">
        <v>50</v>
      </c>
      <c r="I12" s="416"/>
      <c r="J12" s="417">
        <v>0.08</v>
      </c>
      <c r="K12" s="418">
        <f t="shared" si="0"/>
        <v>0</v>
      </c>
      <c r="L12" s="419">
        <f t="shared" si="1"/>
        <v>0</v>
      </c>
      <c r="M12" s="419">
        <f t="shared" si="2"/>
        <v>0</v>
      </c>
      <c r="N12" s="419">
        <f t="shared" si="3"/>
        <v>0</v>
      </c>
    </row>
    <row r="13" spans="1:16" ht="32.1" customHeight="1">
      <c r="A13" s="943" t="s">
        <v>428</v>
      </c>
      <c r="B13" s="414"/>
      <c r="C13" s="414"/>
      <c r="D13" s="184" t="s">
        <v>559</v>
      </c>
      <c r="E13" s="181" t="s">
        <v>560</v>
      </c>
      <c r="F13" s="184" t="s">
        <v>551</v>
      </c>
      <c r="G13" s="184" t="s">
        <v>187</v>
      </c>
      <c r="H13" s="184">
        <v>50</v>
      </c>
      <c r="I13" s="185"/>
      <c r="J13" s="420">
        <v>0.08</v>
      </c>
      <c r="K13" s="418">
        <f t="shared" si="0"/>
        <v>0</v>
      </c>
      <c r="L13" s="419">
        <f t="shared" si="1"/>
        <v>0</v>
      </c>
      <c r="M13" s="419">
        <f t="shared" si="2"/>
        <v>0</v>
      </c>
      <c r="N13" s="419">
        <f t="shared" si="3"/>
        <v>0</v>
      </c>
    </row>
    <row r="14" spans="1:16" ht="15.75" customHeight="1">
      <c r="A14" s="943" t="s">
        <v>429</v>
      </c>
      <c r="B14" s="414"/>
      <c r="C14" s="414"/>
      <c r="D14" s="421" t="s">
        <v>393</v>
      </c>
      <c r="E14" s="421" t="s">
        <v>381</v>
      </c>
      <c r="F14" s="421" t="s">
        <v>133</v>
      </c>
      <c r="G14" s="421" t="s">
        <v>148</v>
      </c>
      <c r="H14" s="421">
        <v>400</v>
      </c>
      <c r="I14" s="422"/>
      <c r="J14" s="423">
        <v>0.08</v>
      </c>
      <c r="K14" s="418">
        <f t="shared" si="0"/>
        <v>0</v>
      </c>
      <c r="L14" s="419">
        <f t="shared" si="1"/>
        <v>0</v>
      </c>
      <c r="M14" s="419">
        <f t="shared" si="2"/>
        <v>0</v>
      </c>
      <c r="N14" s="419">
        <f t="shared" si="3"/>
        <v>0</v>
      </c>
    </row>
    <row r="15" spans="1:16" ht="15.75" customHeight="1">
      <c r="A15" s="943" t="s">
        <v>430</v>
      </c>
      <c r="B15" s="414"/>
      <c r="C15" s="414"/>
      <c r="D15" s="421" t="s">
        <v>393</v>
      </c>
      <c r="E15" s="421" t="s">
        <v>392</v>
      </c>
      <c r="F15" s="421" t="s">
        <v>133</v>
      </c>
      <c r="G15" s="421" t="s">
        <v>148</v>
      </c>
      <c r="H15" s="421">
        <v>300</v>
      </c>
      <c r="I15" s="422"/>
      <c r="J15" s="423">
        <v>0.08</v>
      </c>
      <c r="K15" s="418">
        <f t="shared" si="0"/>
        <v>0</v>
      </c>
      <c r="L15" s="419">
        <f t="shared" si="1"/>
        <v>0</v>
      </c>
      <c r="M15" s="419">
        <f t="shared" si="2"/>
        <v>0</v>
      </c>
      <c r="N15" s="419">
        <f t="shared" si="3"/>
        <v>0</v>
      </c>
    </row>
    <row r="16" spans="1:16" ht="15.75" customHeight="1">
      <c r="A16" s="943" t="s">
        <v>431</v>
      </c>
      <c r="B16" s="414"/>
      <c r="C16" s="414"/>
      <c r="D16" s="207" t="s">
        <v>70</v>
      </c>
      <c r="E16" s="207" t="s">
        <v>257</v>
      </c>
      <c r="F16" s="207" t="s">
        <v>44</v>
      </c>
      <c r="G16" s="207" t="s">
        <v>189</v>
      </c>
      <c r="H16" s="243">
        <v>12</v>
      </c>
      <c r="I16" s="194"/>
      <c r="J16" s="200">
        <v>0.08</v>
      </c>
      <c r="K16" s="418">
        <f t="shared" si="0"/>
        <v>0</v>
      </c>
      <c r="L16" s="419">
        <f t="shared" si="1"/>
        <v>0</v>
      </c>
      <c r="M16" s="419">
        <f t="shared" si="2"/>
        <v>0</v>
      </c>
      <c r="N16" s="419">
        <f t="shared" si="3"/>
        <v>0</v>
      </c>
    </row>
    <row r="17" spans="1:24" ht="15.75" customHeight="1">
      <c r="A17" s="943" t="s">
        <v>432</v>
      </c>
      <c r="B17" s="414"/>
      <c r="C17" s="414"/>
      <c r="D17" s="424" t="s">
        <v>543</v>
      </c>
      <c r="E17" s="425" t="s">
        <v>28</v>
      </c>
      <c r="F17" s="425" t="s">
        <v>384</v>
      </c>
      <c r="G17" s="425" t="s">
        <v>166</v>
      </c>
      <c r="H17" s="425">
        <v>300</v>
      </c>
      <c r="I17" s="426"/>
      <c r="J17" s="427">
        <v>0.08</v>
      </c>
      <c r="K17" s="418">
        <f t="shared" si="0"/>
        <v>0</v>
      </c>
      <c r="L17" s="419">
        <f t="shared" si="1"/>
        <v>0</v>
      </c>
      <c r="M17" s="419">
        <f t="shared" si="2"/>
        <v>0</v>
      </c>
      <c r="N17" s="419">
        <f t="shared" si="3"/>
        <v>0</v>
      </c>
    </row>
    <row r="18" spans="1:24" ht="15.75" customHeight="1">
      <c r="A18" s="943" t="s">
        <v>433</v>
      </c>
      <c r="B18" s="414"/>
      <c r="C18" s="414"/>
      <c r="D18" s="424" t="s">
        <v>543</v>
      </c>
      <c r="E18" s="425" t="s">
        <v>300</v>
      </c>
      <c r="F18" s="425" t="s">
        <v>384</v>
      </c>
      <c r="G18" s="425" t="s">
        <v>166</v>
      </c>
      <c r="H18" s="425">
        <v>600</v>
      </c>
      <c r="I18" s="426"/>
      <c r="J18" s="427">
        <v>0.08</v>
      </c>
      <c r="K18" s="418">
        <f t="shared" si="0"/>
        <v>0</v>
      </c>
      <c r="L18" s="419">
        <f t="shared" si="1"/>
        <v>0</v>
      </c>
      <c r="M18" s="419">
        <f t="shared" si="2"/>
        <v>0</v>
      </c>
      <c r="N18" s="419">
        <f t="shared" si="3"/>
        <v>0</v>
      </c>
    </row>
    <row r="19" spans="1:24" ht="15.75" customHeight="1">
      <c r="A19" s="943" t="s">
        <v>434</v>
      </c>
      <c r="B19" s="414"/>
      <c r="C19" s="414"/>
      <c r="D19" s="424" t="s">
        <v>543</v>
      </c>
      <c r="E19" s="424" t="s">
        <v>544</v>
      </c>
      <c r="F19" s="424" t="s">
        <v>412</v>
      </c>
      <c r="G19" s="424" t="s">
        <v>545</v>
      </c>
      <c r="H19" s="424">
        <v>30</v>
      </c>
      <c r="I19" s="428"/>
      <c r="J19" s="427">
        <v>0.08</v>
      </c>
      <c r="K19" s="418">
        <f t="shared" si="0"/>
        <v>0</v>
      </c>
      <c r="L19" s="419">
        <f t="shared" si="1"/>
        <v>0</v>
      </c>
      <c r="M19" s="419">
        <f t="shared" si="2"/>
        <v>0</v>
      </c>
      <c r="N19" s="419">
        <f t="shared" si="3"/>
        <v>0</v>
      </c>
    </row>
    <row r="20" spans="1:24" ht="25.5" customHeight="1">
      <c r="A20" s="943" t="s">
        <v>435</v>
      </c>
      <c r="B20" s="414"/>
      <c r="C20" s="414"/>
      <c r="D20" s="429" t="s">
        <v>177</v>
      </c>
      <c r="E20" s="429" t="s">
        <v>294</v>
      </c>
      <c r="F20" s="430" t="s">
        <v>295</v>
      </c>
      <c r="G20" s="430" t="s">
        <v>296</v>
      </c>
      <c r="H20" s="431">
        <v>700</v>
      </c>
      <c r="I20" s="432"/>
      <c r="J20" s="417">
        <v>0.08</v>
      </c>
      <c r="K20" s="418">
        <f t="shared" si="0"/>
        <v>0</v>
      </c>
      <c r="L20" s="419">
        <f t="shared" si="1"/>
        <v>0</v>
      </c>
      <c r="M20" s="419">
        <f t="shared" si="2"/>
        <v>0</v>
      </c>
      <c r="N20" s="419">
        <f t="shared" si="3"/>
        <v>0</v>
      </c>
    </row>
    <row r="21" spans="1:24" ht="23.25" customHeight="1">
      <c r="A21" s="943" t="s">
        <v>436</v>
      </c>
      <c r="B21" s="414"/>
      <c r="C21" s="414"/>
      <c r="D21" s="429" t="s">
        <v>177</v>
      </c>
      <c r="E21" s="429" t="s">
        <v>294</v>
      </c>
      <c r="F21" s="430" t="s">
        <v>295</v>
      </c>
      <c r="G21" s="430" t="s">
        <v>297</v>
      </c>
      <c r="H21" s="431">
        <v>600</v>
      </c>
      <c r="I21" s="432"/>
      <c r="J21" s="417">
        <v>0.08</v>
      </c>
      <c r="K21" s="418">
        <f t="shared" si="0"/>
        <v>0</v>
      </c>
      <c r="L21" s="419">
        <f t="shared" si="1"/>
        <v>0</v>
      </c>
      <c r="M21" s="419">
        <f t="shared" si="2"/>
        <v>0</v>
      </c>
      <c r="N21" s="419">
        <f t="shared" si="3"/>
        <v>0</v>
      </c>
    </row>
    <row r="22" spans="1:24" ht="15.75" customHeight="1">
      <c r="A22" s="943" t="s">
        <v>437</v>
      </c>
      <c r="B22" s="414"/>
      <c r="C22" s="414"/>
      <c r="D22" s="208" t="s">
        <v>122</v>
      </c>
      <c r="E22" s="208" t="s">
        <v>360</v>
      </c>
      <c r="F22" s="193" t="s">
        <v>91</v>
      </c>
      <c r="G22" s="193" t="s">
        <v>162</v>
      </c>
      <c r="H22" s="193">
        <v>12</v>
      </c>
      <c r="I22" s="191"/>
      <c r="J22" s="200">
        <v>0.08</v>
      </c>
      <c r="K22" s="418">
        <f t="shared" si="0"/>
        <v>0</v>
      </c>
      <c r="L22" s="419">
        <f t="shared" si="1"/>
        <v>0</v>
      </c>
      <c r="M22" s="419">
        <f t="shared" si="2"/>
        <v>0</v>
      </c>
      <c r="N22" s="419">
        <f t="shared" si="3"/>
        <v>0</v>
      </c>
    </row>
    <row r="23" spans="1:24" ht="15.75" customHeight="1">
      <c r="A23" s="943" t="s">
        <v>438</v>
      </c>
      <c r="B23" s="414"/>
      <c r="C23" s="414"/>
      <c r="D23" s="424" t="s">
        <v>742</v>
      </c>
      <c r="E23" s="424" t="s">
        <v>294</v>
      </c>
      <c r="F23" s="424" t="s">
        <v>587</v>
      </c>
      <c r="G23" s="424" t="s">
        <v>525</v>
      </c>
      <c r="H23" s="425">
        <v>240</v>
      </c>
      <c r="I23" s="428"/>
      <c r="J23" s="427">
        <v>0.08</v>
      </c>
      <c r="K23" s="418">
        <f t="shared" si="0"/>
        <v>0</v>
      </c>
      <c r="L23" s="419">
        <f t="shared" si="1"/>
        <v>0</v>
      </c>
      <c r="M23" s="419">
        <f t="shared" si="2"/>
        <v>0</v>
      </c>
      <c r="N23" s="419">
        <f t="shared" si="3"/>
        <v>0</v>
      </c>
      <c r="O23" s="433"/>
      <c r="P23" s="433"/>
      <c r="Q23" s="434"/>
      <c r="R23" s="435"/>
      <c r="S23" s="436"/>
      <c r="T23" s="437"/>
      <c r="U23" s="438"/>
      <c r="V23" s="438"/>
      <c r="W23" s="438"/>
      <c r="X23" s="438"/>
    </row>
    <row r="24" spans="1:24" ht="15.75" customHeight="1">
      <c r="A24" s="943" t="s">
        <v>439</v>
      </c>
      <c r="B24" s="414"/>
      <c r="C24" s="414"/>
      <c r="D24" s="424" t="s">
        <v>742</v>
      </c>
      <c r="E24" s="424" t="s">
        <v>294</v>
      </c>
      <c r="F24" s="424" t="s">
        <v>587</v>
      </c>
      <c r="G24" s="424" t="s">
        <v>592</v>
      </c>
      <c r="H24" s="425">
        <v>600</v>
      </c>
      <c r="I24" s="428"/>
      <c r="J24" s="427">
        <v>0.08</v>
      </c>
      <c r="K24" s="418">
        <f t="shared" si="0"/>
        <v>0</v>
      </c>
      <c r="L24" s="419">
        <f t="shared" si="1"/>
        <v>0</v>
      </c>
      <c r="M24" s="419">
        <f t="shared" si="2"/>
        <v>0</v>
      </c>
      <c r="N24" s="419">
        <f t="shared" si="3"/>
        <v>0</v>
      </c>
    </row>
    <row r="25" spans="1:24" ht="15.75" customHeight="1">
      <c r="A25" s="943" t="s">
        <v>440</v>
      </c>
      <c r="B25" s="414"/>
      <c r="C25" s="414"/>
      <c r="D25" s="184" t="s">
        <v>562</v>
      </c>
      <c r="E25" s="184" t="s">
        <v>125</v>
      </c>
      <c r="F25" s="184" t="s">
        <v>161</v>
      </c>
      <c r="G25" s="184" t="s">
        <v>189</v>
      </c>
      <c r="H25" s="184">
        <v>6</v>
      </c>
      <c r="I25" s="185"/>
      <c r="J25" s="420">
        <v>0.08</v>
      </c>
      <c r="K25" s="418">
        <f t="shared" si="0"/>
        <v>0</v>
      </c>
      <c r="L25" s="419">
        <f t="shared" si="1"/>
        <v>0</v>
      </c>
      <c r="M25" s="419">
        <f t="shared" si="2"/>
        <v>0</v>
      </c>
      <c r="N25" s="419">
        <f t="shared" si="3"/>
        <v>0</v>
      </c>
    </row>
    <row r="26" spans="1:24">
      <c r="A26" s="913" t="s">
        <v>49</v>
      </c>
      <c r="B26" s="914"/>
      <c r="C26" s="914"/>
      <c r="D26" s="914"/>
      <c r="E26" s="914"/>
      <c r="F26" s="914"/>
      <c r="G26" s="914"/>
      <c r="H26" s="914"/>
      <c r="I26" s="914"/>
      <c r="J26" s="914"/>
      <c r="K26" s="915"/>
      <c r="L26" s="250">
        <f>SUM(L11:L25)</f>
        <v>0</v>
      </c>
      <c r="M26" s="251" t="s">
        <v>49</v>
      </c>
      <c r="N26" s="250">
        <f>SUM(N11:N25)</f>
        <v>0</v>
      </c>
    </row>
    <row r="27" spans="1:24">
      <c r="B27" s="252"/>
      <c r="C27" s="252"/>
      <c r="D27" s="252"/>
      <c r="E27" s="252"/>
      <c r="F27" s="252"/>
      <c r="G27" s="252"/>
      <c r="H27" s="252"/>
      <c r="J27" s="253"/>
    </row>
    <row r="28" spans="1:24">
      <c r="B28" s="254"/>
      <c r="C28" s="254"/>
      <c r="D28" s="256"/>
      <c r="E28" s="223"/>
      <c r="F28" s="223"/>
      <c r="G28" s="217"/>
      <c r="H28" s="258"/>
      <c r="I28" s="258"/>
      <c r="J28" s="258"/>
      <c r="K28" s="258"/>
    </row>
    <row r="29" spans="1:24">
      <c r="B29" s="255" t="s">
        <v>248</v>
      </c>
      <c r="C29" s="255"/>
      <c r="D29" s="256"/>
      <c r="E29" s="223"/>
      <c r="F29" s="223"/>
      <c r="G29" s="217"/>
      <c r="H29" s="257"/>
      <c r="I29" s="257" t="s">
        <v>50</v>
      </c>
      <c r="J29" s="257"/>
      <c r="K29" s="258"/>
    </row>
    <row r="30" spans="1:24">
      <c r="B30" s="222"/>
      <c r="C30" s="222"/>
      <c r="D30" s="223"/>
      <c r="E30" s="224"/>
      <c r="F30" s="224"/>
      <c r="G30" s="223"/>
      <c r="H30" s="224"/>
      <c r="I30" s="224" t="s">
        <v>51</v>
      </c>
      <c r="J30" s="221"/>
      <c r="K30" s="225"/>
    </row>
  </sheetData>
  <mergeCells count="3">
    <mergeCell ref="A3:N3"/>
    <mergeCell ref="A26:K26"/>
    <mergeCell ref="D1:K1"/>
  </mergeCells>
  <phoneticPr fontId="72" type="noConversion"/>
  <pageMargins left="0.7" right="0.7" top="0.75" bottom="0.75" header="0.3" footer="0.3"/>
  <pageSetup paperSize="9" scale="6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8678D-4EF8-4632-976F-2C9F30F738EA}">
  <sheetPr>
    <pageSetUpPr fitToPage="1"/>
  </sheetPr>
  <dimension ref="A1:O21"/>
  <sheetViews>
    <sheetView zoomScaleNormal="100" workbookViewId="0">
      <selection activeCell="C12" sqref="C11:C12"/>
    </sheetView>
  </sheetViews>
  <sheetFormatPr defaultRowHeight="11.25"/>
  <cols>
    <col min="1" max="1" width="5.140625" style="533" customWidth="1"/>
    <col min="2" max="2" width="25" style="199" bestFit="1" customWidth="1"/>
    <col min="3" max="3" width="18.7109375" style="199" customWidth="1"/>
    <col min="4" max="4" width="27.85546875" style="199" bestFit="1" customWidth="1"/>
    <col min="5" max="5" width="10.28515625" style="199" bestFit="1" customWidth="1"/>
    <col min="6" max="6" width="23.7109375" style="199" customWidth="1"/>
    <col min="7" max="7" width="11.5703125" style="199" bestFit="1" customWidth="1"/>
    <col min="8" max="10" width="9.28515625" style="199" bestFit="1" customWidth="1"/>
    <col min="11" max="11" width="10.85546875" style="199" bestFit="1" customWidth="1"/>
    <col min="12" max="12" width="14" style="199" bestFit="1" customWidth="1"/>
    <col min="13" max="13" width="10.85546875" style="199" bestFit="1" customWidth="1"/>
    <col min="14" max="14" width="14" style="199" bestFit="1" customWidth="1"/>
    <col min="15" max="16384" width="9.140625" style="199"/>
  </cols>
  <sheetData>
    <row r="1" spans="1:15">
      <c r="A1" s="742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5">
      <c r="B2" s="222"/>
      <c r="C2" s="222"/>
      <c r="D2" s="223"/>
      <c r="E2" s="224"/>
      <c r="F2" s="224"/>
      <c r="G2" s="224"/>
      <c r="H2" s="224"/>
      <c r="I2" s="224"/>
      <c r="J2" s="225"/>
      <c r="K2" s="225"/>
    </row>
    <row r="3" spans="1:15" ht="27.6" customHeight="1">
      <c r="A3" s="889" t="s">
        <v>498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5">
      <c r="A5" s="225"/>
      <c r="B5" s="227" t="s">
        <v>792</v>
      </c>
      <c r="C5" s="227"/>
      <c r="D5" s="225"/>
      <c r="E5" s="225"/>
      <c r="F5" s="225"/>
      <c r="G5" s="225"/>
      <c r="H5" s="225"/>
      <c r="I5" s="225"/>
      <c r="J5" s="225"/>
      <c r="K5" s="225"/>
    </row>
    <row r="6" spans="1:15">
      <c r="B6" s="227" t="s">
        <v>421</v>
      </c>
      <c r="C6" s="227"/>
      <c r="D6" s="225"/>
    </row>
    <row r="7" spans="1:15">
      <c r="B7" s="228"/>
      <c r="C7" s="228"/>
      <c r="D7" s="225"/>
    </row>
    <row r="8" spans="1:15" ht="67.5">
      <c r="A8" s="229" t="s">
        <v>130</v>
      </c>
      <c r="B8" s="229" t="s">
        <v>243</v>
      </c>
      <c r="C8" s="230" t="s">
        <v>468</v>
      </c>
      <c r="D8" s="229" t="s">
        <v>0</v>
      </c>
      <c r="E8" s="229" t="s">
        <v>1</v>
      </c>
      <c r="F8" s="229" t="s">
        <v>2</v>
      </c>
      <c r="G8" s="229" t="s">
        <v>132</v>
      </c>
      <c r="H8" s="229" t="s">
        <v>3</v>
      </c>
      <c r="I8" s="229" t="s">
        <v>4</v>
      </c>
      <c r="J8" s="229" t="s">
        <v>244</v>
      </c>
      <c r="K8" s="229" t="s">
        <v>5</v>
      </c>
      <c r="L8" s="229" t="s">
        <v>245</v>
      </c>
      <c r="M8" s="229" t="s">
        <v>246</v>
      </c>
      <c r="N8" s="229" t="s">
        <v>247</v>
      </c>
    </row>
    <row r="9" spans="1:15">
      <c r="A9" s="231">
        <v>1</v>
      </c>
      <c r="B9" s="231">
        <v>2</v>
      </c>
      <c r="C9" s="231">
        <v>3</v>
      </c>
      <c r="D9" s="231">
        <v>4</v>
      </c>
      <c r="E9" s="231">
        <v>5</v>
      </c>
      <c r="F9" s="231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</row>
    <row r="10" spans="1:15">
      <c r="A10" s="363"/>
      <c r="B10" s="363"/>
      <c r="C10" s="375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</row>
    <row r="11" spans="1:15" ht="27" customHeight="1">
      <c r="A11" s="586" t="s">
        <v>131</v>
      </c>
      <c r="B11" s="234"/>
      <c r="C11" s="234"/>
      <c r="D11" s="190" t="s">
        <v>157</v>
      </c>
      <c r="E11" s="190" t="s">
        <v>6</v>
      </c>
      <c r="F11" s="190" t="s">
        <v>743</v>
      </c>
      <c r="G11" s="190" t="s">
        <v>144</v>
      </c>
      <c r="H11" s="410">
        <v>12000</v>
      </c>
      <c r="I11" s="411"/>
      <c r="J11" s="200">
        <v>0.08</v>
      </c>
      <c r="K11" s="203">
        <f>I11*1.08</f>
        <v>0</v>
      </c>
      <c r="L11" s="386">
        <f>I11*H11</f>
        <v>0</v>
      </c>
      <c r="M11" s="386">
        <f>N11-L11</f>
        <v>0</v>
      </c>
      <c r="N11" s="386">
        <f>K11*H11</f>
        <v>0</v>
      </c>
    </row>
    <row r="12" spans="1:15" ht="27" customHeight="1">
      <c r="A12" s="586" t="s">
        <v>427</v>
      </c>
      <c r="B12" s="237"/>
      <c r="C12" s="237"/>
      <c r="D12" s="195" t="s">
        <v>160</v>
      </c>
      <c r="E12" s="190" t="s">
        <v>6</v>
      </c>
      <c r="F12" s="190" t="s">
        <v>743</v>
      </c>
      <c r="G12" s="190" t="s">
        <v>144</v>
      </c>
      <c r="H12" s="190">
        <v>6000</v>
      </c>
      <c r="I12" s="411"/>
      <c r="J12" s="200">
        <v>0.08</v>
      </c>
      <c r="K12" s="203">
        <f t="shared" ref="K12:K16" si="0">I12*1.08</f>
        <v>0</v>
      </c>
      <c r="L12" s="386">
        <f t="shared" ref="L12:L16" si="1">I12*H12</f>
        <v>0</v>
      </c>
      <c r="M12" s="386">
        <f t="shared" ref="M12:M16" si="2">N12-L12</f>
        <v>0</v>
      </c>
      <c r="N12" s="386">
        <f t="shared" ref="N12:N16" si="3">K12*H12</f>
        <v>0</v>
      </c>
    </row>
    <row r="13" spans="1:15" ht="27" customHeight="1">
      <c r="A13" s="586" t="s">
        <v>428</v>
      </c>
      <c r="B13" s="237"/>
      <c r="C13" s="237"/>
      <c r="D13" s="195" t="s">
        <v>160</v>
      </c>
      <c r="E13" s="190" t="s">
        <v>7</v>
      </c>
      <c r="F13" s="190" t="s">
        <v>743</v>
      </c>
      <c r="G13" s="190" t="s">
        <v>144</v>
      </c>
      <c r="H13" s="190">
        <v>4000</v>
      </c>
      <c r="I13" s="411"/>
      <c r="J13" s="200">
        <v>0.08</v>
      </c>
      <c r="K13" s="203">
        <f t="shared" si="0"/>
        <v>0</v>
      </c>
      <c r="L13" s="386">
        <f t="shared" si="1"/>
        <v>0</v>
      </c>
      <c r="M13" s="386">
        <f t="shared" si="2"/>
        <v>0</v>
      </c>
      <c r="N13" s="386">
        <f t="shared" si="3"/>
        <v>0</v>
      </c>
    </row>
    <row r="14" spans="1:15" ht="27" customHeight="1">
      <c r="A14" s="586" t="s">
        <v>429</v>
      </c>
      <c r="B14" s="237"/>
      <c r="C14" s="237"/>
      <c r="D14" s="195" t="s">
        <v>8</v>
      </c>
      <c r="E14" s="190" t="s">
        <v>9</v>
      </c>
      <c r="F14" s="190" t="s">
        <v>744</v>
      </c>
      <c r="G14" s="190" t="s">
        <v>144</v>
      </c>
      <c r="H14" s="190">
        <v>1000</v>
      </c>
      <c r="I14" s="411"/>
      <c r="J14" s="412">
        <v>0.08</v>
      </c>
      <c r="K14" s="203">
        <f t="shared" si="0"/>
        <v>0</v>
      </c>
      <c r="L14" s="386">
        <f t="shared" si="1"/>
        <v>0</v>
      </c>
      <c r="M14" s="386">
        <f t="shared" si="2"/>
        <v>0</v>
      </c>
      <c r="N14" s="386">
        <f t="shared" si="3"/>
        <v>0</v>
      </c>
    </row>
    <row r="15" spans="1:15" ht="27" customHeight="1">
      <c r="A15" s="586" t="s">
        <v>430</v>
      </c>
      <c r="B15" s="237"/>
      <c r="C15" s="237"/>
      <c r="D15" s="195" t="s">
        <v>8</v>
      </c>
      <c r="E15" s="190" t="s">
        <v>10</v>
      </c>
      <c r="F15" s="190" t="s">
        <v>744</v>
      </c>
      <c r="G15" s="190" t="s">
        <v>144</v>
      </c>
      <c r="H15" s="190">
        <v>2000</v>
      </c>
      <c r="I15" s="411"/>
      <c r="J15" s="412">
        <v>0.08</v>
      </c>
      <c r="K15" s="203">
        <f t="shared" si="0"/>
        <v>0</v>
      </c>
      <c r="L15" s="386">
        <f t="shared" si="1"/>
        <v>0</v>
      </c>
      <c r="M15" s="386">
        <f t="shared" si="2"/>
        <v>0</v>
      </c>
      <c r="N15" s="386">
        <f t="shared" si="3"/>
        <v>0</v>
      </c>
    </row>
    <row r="16" spans="1:15" ht="27" customHeight="1">
      <c r="A16" s="586" t="s">
        <v>431</v>
      </c>
      <c r="B16" s="237"/>
      <c r="C16" s="237"/>
      <c r="D16" s="195" t="s">
        <v>8</v>
      </c>
      <c r="E16" s="190" t="s">
        <v>43</v>
      </c>
      <c r="F16" s="196" t="s">
        <v>617</v>
      </c>
      <c r="G16" s="190" t="s">
        <v>162</v>
      </c>
      <c r="H16" s="190">
        <v>100</v>
      </c>
      <c r="I16" s="411"/>
      <c r="J16" s="412">
        <v>0.08</v>
      </c>
      <c r="K16" s="203">
        <f t="shared" si="0"/>
        <v>0</v>
      </c>
      <c r="L16" s="386">
        <f t="shared" si="1"/>
        <v>0</v>
      </c>
      <c r="M16" s="386">
        <f t="shared" si="2"/>
        <v>0</v>
      </c>
      <c r="N16" s="386">
        <f t="shared" si="3"/>
        <v>0</v>
      </c>
    </row>
    <row r="17" spans="1:14">
      <c r="A17" s="894" t="s">
        <v>49</v>
      </c>
      <c r="B17" s="894"/>
      <c r="C17" s="895"/>
      <c r="D17" s="894"/>
      <c r="E17" s="894"/>
      <c r="F17" s="894"/>
      <c r="G17" s="894"/>
      <c r="H17" s="894"/>
      <c r="I17" s="894"/>
      <c r="J17" s="894"/>
      <c r="K17" s="894"/>
      <c r="L17" s="373">
        <f>SUM(L11:L16)</f>
        <v>0</v>
      </c>
      <c r="M17" s="374" t="s">
        <v>49</v>
      </c>
      <c r="N17" s="373">
        <f>SUM(N11:N16)</f>
        <v>0</v>
      </c>
    </row>
    <row r="18" spans="1:14">
      <c r="B18" s="252"/>
      <c r="C18" s="252"/>
    </row>
    <row r="19" spans="1:14">
      <c r="B19" s="254"/>
      <c r="C19" s="254"/>
      <c r="D19" s="256"/>
      <c r="E19" s="223"/>
      <c r="F19" s="223"/>
      <c r="G19" s="217"/>
      <c r="H19" s="258"/>
      <c r="I19" s="258"/>
      <c r="J19" s="258"/>
      <c r="K19" s="258"/>
    </row>
    <row r="20" spans="1:14">
      <c r="B20" s="255" t="s">
        <v>248</v>
      </c>
      <c r="C20" s="255"/>
      <c r="D20" s="256"/>
      <c r="E20" s="223"/>
      <c r="F20" s="223"/>
      <c r="G20" s="217"/>
      <c r="H20" s="257"/>
      <c r="I20" s="257" t="s">
        <v>50</v>
      </c>
      <c r="J20" s="257"/>
      <c r="K20" s="258"/>
    </row>
    <row r="21" spans="1:14">
      <c r="B21" s="222"/>
      <c r="C21" s="222"/>
      <c r="D21" s="223"/>
      <c r="E21" s="224"/>
      <c r="F21" s="224"/>
      <c r="G21" s="224"/>
      <c r="H21" s="224"/>
      <c r="I21" s="224" t="s">
        <v>51</v>
      </c>
      <c r="J21" s="221"/>
      <c r="K21" s="225"/>
    </row>
  </sheetData>
  <mergeCells count="3">
    <mergeCell ref="A3:N3"/>
    <mergeCell ref="A17:K17"/>
    <mergeCell ref="D1:K1"/>
  </mergeCells>
  <phoneticPr fontId="72" type="noConversion"/>
  <pageMargins left="0.7" right="0.7" top="0.75" bottom="0.75" header="0.3" footer="0.3"/>
  <pageSetup paperSize="9" scale="6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P18"/>
  <sheetViews>
    <sheetView zoomScaleNormal="100" workbookViewId="0"/>
  </sheetViews>
  <sheetFormatPr defaultRowHeight="11.25"/>
  <cols>
    <col min="1" max="1" width="9.140625" style="533"/>
    <col min="2" max="2" width="24.85546875" style="199" customWidth="1"/>
    <col min="3" max="3" width="23.85546875" style="199" customWidth="1"/>
    <col min="4" max="4" width="25.7109375" style="409" bestFit="1" customWidth="1"/>
    <col min="5" max="5" width="13.5703125" style="199" customWidth="1"/>
    <col min="6" max="6" width="22.140625" style="253" customWidth="1"/>
    <col min="7" max="11" width="9.140625" style="199"/>
    <col min="12" max="12" width="11.42578125" style="199" customWidth="1"/>
    <col min="13" max="13" width="10.42578125" style="199" customWidth="1"/>
    <col min="14" max="14" width="14" style="199" customWidth="1"/>
    <col min="15" max="16384" width="9.140625" style="199"/>
  </cols>
  <sheetData>
    <row r="1" spans="1:16" ht="15" customHeight="1">
      <c r="A1" s="742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6">
      <c r="B2" s="222"/>
      <c r="C2" s="222"/>
      <c r="D2" s="403"/>
      <c r="E2" s="224"/>
      <c r="F2" s="223"/>
      <c r="G2" s="224"/>
      <c r="H2" s="224"/>
      <c r="I2" s="224"/>
      <c r="J2" s="225"/>
      <c r="K2" s="225"/>
    </row>
    <row r="3" spans="1:16" ht="26.1" customHeight="1">
      <c r="A3" s="889" t="s">
        <v>498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6">
      <c r="A4" s="226"/>
      <c r="B4" s="226"/>
      <c r="C4" s="226"/>
      <c r="D4" s="404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6">
      <c r="A5" s="225"/>
      <c r="B5" s="227" t="s">
        <v>793</v>
      </c>
      <c r="C5" s="227"/>
      <c r="D5" s="252"/>
      <c r="E5" s="225"/>
      <c r="F5" s="259"/>
      <c r="G5" s="225"/>
      <c r="H5" s="225"/>
      <c r="I5" s="225"/>
      <c r="J5" s="225"/>
      <c r="K5" s="225"/>
    </row>
    <row r="6" spans="1:16">
      <c r="B6" s="227" t="s">
        <v>421</v>
      </c>
      <c r="C6" s="227"/>
      <c r="D6" s="252"/>
    </row>
    <row r="7" spans="1:16">
      <c r="B7" s="228"/>
      <c r="C7" s="228"/>
      <c r="D7" s="252"/>
    </row>
    <row r="8" spans="1:16" ht="78.75">
      <c r="A8" s="229" t="s">
        <v>130</v>
      </c>
      <c r="B8" s="229" t="s">
        <v>243</v>
      </c>
      <c r="C8" s="392" t="s">
        <v>468</v>
      </c>
      <c r="D8" s="405" t="s">
        <v>0</v>
      </c>
      <c r="E8" s="229" t="s">
        <v>1</v>
      </c>
      <c r="F8" s="229" t="s">
        <v>2</v>
      </c>
      <c r="G8" s="229" t="s">
        <v>132</v>
      </c>
      <c r="H8" s="229" t="s">
        <v>3</v>
      </c>
      <c r="I8" s="229" t="s">
        <v>4</v>
      </c>
      <c r="J8" s="229" t="s">
        <v>244</v>
      </c>
      <c r="K8" s="229" t="s">
        <v>5</v>
      </c>
      <c r="L8" s="229" t="s">
        <v>245</v>
      </c>
      <c r="M8" s="229" t="s">
        <v>246</v>
      </c>
      <c r="N8" s="229" t="s">
        <v>247</v>
      </c>
    </row>
    <row r="9" spans="1:16">
      <c r="A9" s="231">
        <v>1</v>
      </c>
      <c r="B9" s="231">
        <v>2</v>
      </c>
      <c r="C9" s="260">
        <v>3</v>
      </c>
      <c r="D9" s="231">
        <v>4</v>
      </c>
      <c r="E9" s="260">
        <v>5</v>
      </c>
      <c r="F9" s="231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</row>
    <row r="10" spans="1:16">
      <c r="A10" s="233"/>
      <c r="B10" s="233"/>
      <c r="C10" s="393"/>
      <c r="D10" s="406"/>
      <c r="E10" s="233"/>
      <c r="F10" s="261"/>
      <c r="G10" s="233"/>
      <c r="H10" s="233"/>
      <c r="I10" s="233"/>
      <c r="J10" s="233"/>
      <c r="K10" s="233"/>
      <c r="L10" s="233"/>
      <c r="M10" s="233"/>
      <c r="N10" s="233"/>
    </row>
    <row r="11" spans="1:16" ht="32.25" customHeight="1">
      <c r="A11" s="586" t="s">
        <v>131</v>
      </c>
      <c r="B11" s="400"/>
      <c r="C11" s="400"/>
      <c r="D11" s="407" t="s">
        <v>345</v>
      </c>
      <c r="E11" s="196" t="s">
        <v>348</v>
      </c>
      <c r="F11" s="190" t="s">
        <v>161</v>
      </c>
      <c r="G11" s="196" t="s">
        <v>349</v>
      </c>
      <c r="H11" s="196">
        <v>24</v>
      </c>
      <c r="I11" s="197"/>
      <c r="J11" s="200">
        <v>0.08</v>
      </c>
      <c r="K11" s="203">
        <f>I11*1.08</f>
        <v>0</v>
      </c>
      <c r="L11" s="204">
        <f>I11*H11</f>
        <v>0</v>
      </c>
      <c r="M11" s="204">
        <f>N11-L11</f>
        <v>0</v>
      </c>
      <c r="N11" s="204">
        <f>K11*H11</f>
        <v>0</v>
      </c>
    </row>
    <row r="12" spans="1:16" ht="28.5" customHeight="1">
      <c r="A12" s="586" t="s">
        <v>427</v>
      </c>
      <c r="B12" s="400"/>
      <c r="C12" s="400"/>
      <c r="D12" s="407" t="s">
        <v>345</v>
      </c>
      <c r="E12" s="196" t="s">
        <v>347</v>
      </c>
      <c r="F12" s="190" t="s">
        <v>161</v>
      </c>
      <c r="G12" s="196" t="s">
        <v>349</v>
      </c>
      <c r="H12" s="196">
        <v>100</v>
      </c>
      <c r="I12" s="401"/>
      <c r="J12" s="200">
        <v>0.08</v>
      </c>
      <c r="K12" s="203">
        <f t="shared" ref="K12:K13" si="0">I12*1.08</f>
        <v>0</v>
      </c>
      <c r="L12" s="204">
        <f t="shared" ref="L12:L13" si="1">I12*H12</f>
        <v>0</v>
      </c>
      <c r="M12" s="204">
        <f t="shared" ref="M12:M13" si="2">N12-L12</f>
        <v>0</v>
      </c>
      <c r="N12" s="204">
        <f t="shared" ref="N12:N13" si="3">K12*H12</f>
        <v>0</v>
      </c>
    </row>
    <row r="13" spans="1:16" ht="32.1" customHeight="1">
      <c r="A13" s="586" t="s">
        <v>428</v>
      </c>
      <c r="B13" s="402"/>
      <c r="D13" s="407" t="s">
        <v>345</v>
      </c>
      <c r="E13" s="196" t="s">
        <v>344</v>
      </c>
      <c r="F13" s="190" t="s">
        <v>346</v>
      </c>
      <c r="G13" s="196" t="s">
        <v>144</v>
      </c>
      <c r="H13" s="196">
        <v>5000</v>
      </c>
      <c r="I13" s="197"/>
      <c r="J13" s="200">
        <v>0.08</v>
      </c>
      <c r="K13" s="203">
        <f t="shared" si="0"/>
        <v>0</v>
      </c>
      <c r="L13" s="204">
        <f t="shared" si="1"/>
        <v>0</v>
      </c>
      <c r="M13" s="204">
        <f t="shared" si="2"/>
        <v>0</v>
      </c>
      <c r="N13" s="204">
        <f t="shared" si="3"/>
        <v>0</v>
      </c>
      <c r="P13" s="399"/>
    </row>
    <row r="14" spans="1:16">
      <c r="A14" s="894" t="s">
        <v>49</v>
      </c>
      <c r="B14" s="894"/>
      <c r="C14" s="920"/>
      <c r="D14" s="894"/>
      <c r="E14" s="894"/>
      <c r="F14" s="894"/>
      <c r="G14" s="894"/>
      <c r="H14" s="894"/>
      <c r="I14" s="894"/>
      <c r="J14" s="894"/>
      <c r="K14" s="894"/>
      <c r="L14" s="250">
        <f>SUM(L11:L13)</f>
        <v>0</v>
      </c>
      <c r="M14" s="251" t="s">
        <v>49</v>
      </c>
      <c r="N14" s="250">
        <f>SUM(N11:N13)</f>
        <v>0</v>
      </c>
    </row>
    <row r="15" spans="1:16">
      <c r="B15" s="252"/>
      <c r="C15" s="252"/>
      <c r="D15" s="252"/>
      <c r="E15" s="252"/>
      <c r="F15" s="252"/>
      <c r="G15" s="252"/>
      <c r="H15" s="252"/>
      <c r="J15" s="253"/>
    </row>
    <row r="16" spans="1:16">
      <c r="B16" s="254"/>
      <c r="C16" s="254"/>
      <c r="D16" s="408"/>
      <c r="E16" s="223"/>
      <c r="F16" s="223"/>
      <c r="G16" s="217"/>
      <c r="H16" s="258"/>
      <c r="I16" s="258"/>
      <c r="J16" s="258"/>
      <c r="K16" s="258"/>
    </row>
    <row r="17" spans="2:11">
      <c r="B17" s="255" t="s">
        <v>248</v>
      </c>
      <c r="C17" s="255"/>
      <c r="D17" s="408"/>
      <c r="E17" s="223"/>
      <c r="F17" s="223"/>
      <c r="G17" s="217"/>
      <c r="H17" s="257"/>
      <c r="I17" s="257" t="s">
        <v>50</v>
      </c>
      <c r="J17" s="257"/>
      <c r="K17" s="258"/>
    </row>
    <row r="18" spans="2:11">
      <c r="B18" s="222"/>
      <c r="C18" s="222"/>
      <c r="D18" s="403"/>
      <c r="E18" s="224"/>
      <c r="F18" s="223"/>
      <c r="G18" s="224"/>
      <c r="H18" s="224"/>
      <c r="I18" s="224" t="s">
        <v>51</v>
      </c>
      <c r="J18" s="221"/>
      <c r="K18" s="225"/>
    </row>
  </sheetData>
  <mergeCells count="3">
    <mergeCell ref="A3:N3"/>
    <mergeCell ref="A14:K14"/>
    <mergeCell ref="D1:K1"/>
  </mergeCells>
  <phoneticPr fontId="72" type="noConversion"/>
  <pageMargins left="0.7" right="0.7" top="0.75" bottom="0.75" header="0.3" footer="0.3"/>
  <pageSetup paperSize="9" scale="5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P17"/>
  <sheetViews>
    <sheetView zoomScale="90" zoomScaleNormal="90" workbookViewId="0"/>
  </sheetViews>
  <sheetFormatPr defaultRowHeight="11.25"/>
  <cols>
    <col min="1" max="1" width="9.28515625" style="533" bestFit="1" customWidth="1"/>
    <col min="2" max="2" width="35.42578125" style="199" bestFit="1" customWidth="1"/>
    <col min="3" max="3" width="21.42578125" style="199" customWidth="1"/>
    <col min="4" max="4" width="29.5703125" style="199" customWidth="1"/>
    <col min="5" max="5" width="10.42578125" style="199" customWidth="1"/>
    <col min="6" max="6" width="15.140625" style="199" bestFit="1" customWidth="1"/>
    <col min="7" max="8" width="9.28515625" style="199" bestFit="1" customWidth="1"/>
    <col min="9" max="9" width="11.5703125" style="199" customWidth="1"/>
    <col min="10" max="10" width="9.28515625" style="199" bestFit="1" customWidth="1"/>
    <col min="11" max="11" width="11.5703125" style="199" customWidth="1"/>
    <col min="12" max="12" width="12.7109375" style="199" bestFit="1" customWidth="1"/>
    <col min="13" max="13" width="10.85546875" style="199" bestFit="1" customWidth="1"/>
    <col min="14" max="14" width="12.7109375" style="199" bestFit="1" customWidth="1"/>
    <col min="15" max="16384" width="9.140625" style="199"/>
  </cols>
  <sheetData>
    <row r="1" spans="1:16" ht="15" customHeight="1">
      <c r="A1" s="742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6">
      <c r="B2" s="222"/>
      <c r="C2" s="222"/>
      <c r="D2" s="223"/>
      <c r="E2" s="224"/>
      <c r="F2" s="224"/>
      <c r="G2" s="224"/>
      <c r="H2" s="224"/>
      <c r="I2" s="224"/>
      <c r="J2" s="225"/>
      <c r="K2" s="225"/>
    </row>
    <row r="3" spans="1:16" ht="30" customHeight="1">
      <c r="A3" s="889" t="s">
        <v>498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6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6">
      <c r="A5" s="225"/>
      <c r="B5" s="227" t="s">
        <v>745</v>
      </c>
      <c r="C5" s="227"/>
      <c r="D5" s="225"/>
      <c r="E5" s="225"/>
      <c r="F5" s="225"/>
      <c r="G5" s="225"/>
      <c r="H5" s="225"/>
      <c r="I5" s="225"/>
      <c r="J5" s="225"/>
      <c r="K5" s="225"/>
    </row>
    <row r="6" spans="1:16">
      <c r="B6" s="227" t="s">
        <v>424</v>
      </c>
      <c r="C6" s="227"/>
      <c r="D6" s="225"/>
    </row>
    <row r="7" spans="1:16">
      <c r="B7" s="228"/>
      <c r="C7" s="228"/>
      <c r="D7" s="225"/>
    </row>
    <row r="8" spans="1:16" ht="63">
      <c r="A8" s="229" t="s">
        <v>130</v>
      </c>
      <c r="B8" s="229" t="s">
        <v>243</v>
      </c>
      <c r="C8" s="392" t="s">
        <v>468</v>
      </c>
      <c r="D8" s="229" t="s">
        <v>0</v>
      </c>
      <c r="E8" s="229" t="s">
        <v>1</v>
      </c>
      <c r="F8" s="229" t="s">
        <v>2</v>
      </c>
      <c r="G8" s="229" t="s">
        <v>132</v>
      </c>
      <c r="H8" s="229" t="s">
        <v>3</v>
      </c>
      <c r="I8" s="229" t="s">
        <v>4</v>
      </c>
      <c r="J8" s="229" t="s">
        <v>244</v>
      </c>
      <c r="K8" s="27" t="s">
        <v>5</v>
      </c>
      <c r="L8" s="229" t="s">
        <v>245</v>
      </c>
      <c r="M8" s="229" t="s">
        <v>246</v>
      </c>
      <c r="N8" s="229" t="s">
        <v>247</v>
      </c>
    </row>
    <row r="9" spans="1:16">
      <c r="A9" s="231">
        <v>1</v>
      </c>
      <c r="B9" s="231">
        <v>2</v>
      </c>
      <c r="C9" s="231">
        <v>3</v>
      </c>
      <c r="D9" s="231">
        <v>4</v>
      </c>
      <c r="E9" s="231">
        <v>5</v>
      </c>
      <c r="F9" s="231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</row>
    <row r="10" spans="1:16">
      <c r="A10" s="233"/>
      <c r="B10" s="233"/>
      <c r="C10" s="39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</row>
    <row r="11" spans="1:16" ht="47.25" customHeight="1">
      <c r="A11" s="586" t="s">
        <v>131</v>
      </c>
      <c r="B11" s="394"/>
      <c r="C11" s="394"/>
      <c r="D11" s="243" t="s">
        <v>307</v>
      </c>
      <c r="E11" s="395" t="s">
        <v>368</v>
      </c>
      <c r="F11" s="396" t="s">
        <v>308</v>
      </c>
      <c r="G11" s="397" t="s">
        <v>309</v>
      </c>
      <c r="H11" s="396">
        <v>400</v>
      </c>
      <c r="I11" s="398"/>
      <c r="J11" s="200">
        <v>0.08</v>
      </c>
      <c r="K11" s="203">
        <f>I11*1.08</f>
        <v>0</v>
      </c>
      <c r="L11" s="204">
        <f>I11*H11</f>
        <v>0</v>
      </c>
      <c r="M11" s="204">
        <f>N11-L11</f>
        <v>0</v>
      </c>
      <c r="N11" s="204">
        <f>K11*H11</f>
        <v>0</v>
      </c>
      <c r="P11" s="399"/>
    </row>
    <row r="12" spans="1:16" ht="36" customHeight="1">
      <c r="A12" s="586" t="s">
        <v>427</v>
      </c>
      <c r="B12" s="394"/>
      <c r="C12" s="394"/>
      <c r="D12" s="207" t="s">
        <v>315</v>
      </c>
      <c r="E12" s="396" t="s">
        <v>314</v>
      </c>
      <c r="F12" s="396" t="s">
        <v>312</v>
      </c>
      <c r="G12" s="396" t="s">
        <v>313</v>
      </c>
      <c r="H12" s="396">
        <v>1500</v>
      </c>
      <c r="I12" s="398"/>
      <c r="J12" s="200">
        <v>0.08</v>
      </c>
      <c r="K12" s="203">
        <f>I12*1.08</f>
        <v>0</v>
      </c>
      <c r="L12" s="204">
        <f>I12*H12</f>
        <v>0</v>
      </c>
      <c r="M12" s="204">
        <f>N12-L12</f>
        <v>0</v>
      </c>
      <c r="N12" s="204">
        <f>K12*H12</f>
        <v>0</v>
      </c>
    </row>
    <row r="13" spans="1:16">
      <c r="A13" s="894" t="s">
        <v>49</v>
      </c>
      <c r="B13" s="894"/>
      <c r="C13" s="920"/>
      <c r="D13" s="894"/>
      <c r="E13" s="894"/>
      <c r="F13" s="894"/>
      <c r="G13" s="894"/>
      <c r="H13" s="894"/>
      <c r="I13" s="894"/>
      <c r="J13" s="894"/>
      <c r="K13" s="894"/>
      <c r="L13" s="250">
        <f>SUM(L11:L12)</f>
        <v>0</v>
      </c>
      <c r="M13" s="251" t="s">
        <v>49</v>
      </c>
      <c r="N13" s="250">
        <f>SUM(N11:N12)</f>
        <v>0</v>
      </c>
    </row>
    <row r="14" spans="1:16">
      <c r="B14" s="252"/>
      <c r="C14" s="252"/>
      <c r="D14" s="252"/>
      <c r="E14" s="252"/>
      <c r="F14" s="252"/>
      <c r="G14" s="252"/>
      <c r="H14" s="252"/>
      <c r="J14" s="253"/>
    </row>
    <row r="15" spans="1:16">
      <c r="B15" s="254"/>
      <c r="C15" s="254"/>
      <c r="D15" s="256"/>
      <c r="E15" s="223"/>
      <c r="F15" s="223"/>
      <c r="G15" s="217"/>
      <c r="H15" s="258"/>
      <c r="I15" s="258"/>
      <c r="J15" s="258"/>
      <c r="K15" s="258"/>
    </row>
    <row r="16" spans="1:16">
      <c r="B16" s="255" t="s">
        <v>248</v>
      </c>
      <c r="C16" s="255"/>
      <c r="D16" s="256"/>
      <c r="E16" s="223"/>
      <c r="F16" s="223"/>
      <c r="G16" s="217"/>
      <c r="H16" s="257"/>
      <c r="I16" s="257" t="s">
        <v>50</v>
      </c>
      <c r="J16" s="257"/>
      <c r="K16" s="258"/>
    </row>
    <row r="17" spans="2:11">
      <c r="B17" s="222"/>
      <c r="C17" s="222"/>
      <c r="D17" s="223"/>
      <c r="E17" s="224"/>
      <c r="F17" s="224"/>
      <c r="G17" s="224"/>
      <c r="H17" s="224"/>
      <c r="I17" s="224" t="s">
        <v>51</v>
      </c>
      <c r="J17" s="221"/>
      <c r="K17" s="225"/>
    </row>
  </sheetData>
  <mergeCells count="3">
    <mergeCell ref="A3:N3"/>
    <mergeCell ref="A13:K13"/>
    <mergeCell ref="D1:K1"/>
  </mergeCells>
  <pageMargins left="0.7" right="0.7" top="0.75" bottom="0.75" header="0.3" footer="0.3"/>
  <pageSetup paperSize="9" scale="6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zoomScale="90" zoomScaleNormal="90" workbookViewId="0"/>
  </sheetViews>
  <sheetFormatPr defaultRowHeight="11.25"/>
  <cols>
    <col min="1" max="1" width="9.28515625" style="533" bestFit="1" customWidth="1"/>
    <col min="2" max="2" width="29.42578125" style="199" bestFit="1" customWidth="1"/>
    <col min="3" max="3" width="21.28515625" style="199" customWidth="1"/>
    <col min="4" max="4" width="14" style="199" customWidth="1"/>
    <col min="5" max="5" width="9.28515625" style="199" bestFit="1" customWidth="1"/>
    <col min="6" max="6" width="31.28515625" style="199" bestFit="1" customWidth="1"/>
    <col min="7" max="11" width="9.28515625" style="199" bestFit="1" customWidth="1"/>
    <col min="12" max="12" width="12.7109375" style="199" bestFit="1" customWidth="1"/>
    <col min="13" max="13" width="17" style="199" bestFit="1" customWidth="1"/>
    <col min="14" max="14" width="12.7109375" style="199" bestFit="1" customWidth="1"/>
    <col min="15" max="16384" width="9.140625" style="199"/>
  </cols>
  <sheetData>
    <row r="1" spans="1:15">
      <c r="A1" s="742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5">
      <c r="B2" s="222"/>
      <c r="C2" s="222"/>
      <c r="D2" s="223"/>
      <c r="E2" s="224"/>
      <c r="F2" s="224"/>
      <c r="G2" s="224"/>
      <c r="H2" s="224"/>
      <c r="I2" s="224"/>
      <c r="J2" s="225"/>
      <c r="K2" s="225"/>
    </row>
    <row r="3" spans="1:15" ht="30" customHeight="1">
      <c r="A3" s="889" t="s">
        <v>498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5">
      <c r="A5" s="225"/>
      <c r="B5" s="227" t="s">
        <v>794</v>
      </c>
      <c r="C5" s="227"/>
      <c r="D5" s="225"/>
      <c r="E5" s="225"/>
      <c r="F5" s="225"/>
      <c r="G5" s="225"/>
      <c r="H5" s="225"/>
      <c r="I5" s="225"/>
      <c r="J5" s="225"/>
      <c r="K5" s="225"/>
    </row>
    <row r="6" spans="1:15">
      <c r="B6" s="227" t="s">
        <v>416</v>
      </c>
      <c r="C6" s="227"/>
      <c r="D6" s="225"/>
    </row>
    <row r="7" spans="1:15">
      <c r="B7" s="228"/>
      <c r="C7" s="228"/>
      <c r="D7" s="225"/>
    </row>
    <row r="8" spans="1:15" ht="67.5">
      <c r="A8" s="229" t="s">
        <v>130</v>
      </c>
      <c r="B8" s="229" t="s">
        <v>243</v>
      </c>
      <c r="C8" s="360" t="s">
        <v>468</v>
      </c>
      <c r="D8" s="229" t="s">
        <v>0</v>
      </c>
      <c r="E8" s="229" t="s">
        <v>1</v>
      </c>
      <c r="F8" s="229" t="s">
        <v>2</v>
      </c>
      <c r="G8" s="229" t="s">
        <v>132</v>
      </c>
      <c r="H8" s="229" t="s">
        <v>3</v>
      </c>
      <c r="I8" s="229" t="s">
        <v>4</v>
      </c>
      <c r="J8" s="229" t="s">
        <v>244</v>
      </c>
      <c r="K8" s="229" t="s">
        <v>5</v>
      </c>
      <c r="L8" s="229" t="s">
        <v>245</v>
      </c>
      <c r="M8" s="229" t="s">
        <v>246</v>
      </c>
      <c r="N8" s="229" t="s">
        <v>247</v>
      </c>
    </row>
    <row r="9" spans="1:15">
      <c r="A9" s="231">
        <v>1</v>
      </c>
      <c r="B9" s="231">
        <v>2</v>
      </c>
      <c r="C9" s="362">
        <v>3</v>
      </c>
      <c r="D9" s="231">
        <v>4</v>
      </c>
      <c r="E9" s="231">
        <v>5</v>
      </c>
      <c r="F9" s="231">
        <v>6</v>
      </c>
      <c r="G9" s="231">
        <v>7</v>
      </c>
      <c r="H9" s="231">
        <v>9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</row>
    <row r="10" spans="1:15">
      <c r="A10" s="363"/>
      <c r="B10" s="363"/>
      <c r="C10" s="364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</row>
    <row r="11" spans="1:15" ht="15.75" customHeight="1">
      <c r="A11" s="586" t="s">
        <v>131</v>
      </c>
      <c r="B11" s="234"/>
      <c r="C11" s="382"/>
      <c r="D11" s="383" t="s">
        <v>38</v>
      </c>
      <c r="E11" s="383" t="s">
        <v>39</v>
      </c>
      <c r="F11" s="383" t="s">
        <v>234</v>
      </c>
      <c r="G11" s="383" t="s">
        <v>235</v>
      </c>
      <c r="H11" s="383">
        <v>500</v>
      </c>
      <c r="I11" s="384"/>
      <c r="J11" s="385">
        <v>0.08</v>
      </c>
      <c r="K11" s="203">
        <f>I11*1.08</f>
        <v>0</v>
      </c>
      <c r="L11" s="386">
        <f>I11*H11</f>
        <v>0</v>
      </c>
      <c r="M11" s="386">
        <f>N11-L11</f>
        <v>0</v>
      </c>
      <c r="N11" s="386">
        <f>K11*H11</f>
        <v>0</v>
      </c>
    </row>
    <row r="12" spans="1:15" ht="15.75" customHeight="1">
      <c r="A12" s="944" t="s">
        <v>427</v>
      </c>
      <c r="B12" s="237"/>
      <c r="C12" s="237"/>
      <c r="D12" s="383" t="s">
        <v>38</v>
      </c>
      <c r="E12" s="383" t="s">
        <v>59</v>
      </c>
      <c r="F12" s="383" t="s">
        <v>234</v>
      </c>
      <c r="G12" s="383" t="s">
        <v>235</v>
      </c>
      <c r="H12" s="383">
        <v>100</v>
      </c>
      <c r="I12" s="384"/>
      <c r="J12" s="385">
        <v>0.08</v>
      </c>
      <c r="K12" s="203">
        <f t="shared" ref="K12:K13" si="0">I12*1.08</f>
        <v>0</v>
      </c>
      <c r="L12" s="386">
        <f t="shared" ref="L12:L13" si="1">I12*H12</f>
        <v>0</v>
      </c>
      <c r="M12" s="386">
        <f>N12-L12</f>
        <v>0</v>
      </c>
      <c r="N12" s="386">
        <f t="shared" ref="N12:N13" si="2">K12*H12</f>
        <v>0</v>
      </c>
    </row>
    <row r="13" spans="1:15">
      <c r="A13" s="586" t="s">
        <v>428</v>
      </c>
      <c r="B13" s="387"/>
      <c r="C13" s="388"/>
      <c r="D13" s="389" t="s">
        <v>38</v>
      </c>
      <c r="E13" s="389" t="s">
        <v>59</v>
      </c>
      <c r="F13" s="389" t="s">
        <v>143</v>
      </c>
      <c r="G13" s="389" t="s">
        <v>144</v>
      </c>
      <c r="H13" s="389">
        <v>1700</v>
      </c>
      <c r="I13" s="390"/>
      <c r="J13" s="385">
        <v>0.08</v>
      </c>
      <c r="K13" s="203">
        <f t="shared" si="0"/>
        <v>0</v>
      </c>
      <c r="L13" s="386">
        <f t="shared" si="1"/>
        <v>0</v>
      </c>
      <c r="M13" s="386">
        <f>N13-L13</f>
        <v>0</v>
      </c>
      <c r="N13" s="386">
        <f t="shared" si="2"/>
        <v>0</v>
      </c>
    </row>
    <row r="14" spans="1:15">
      <c r="A14" s="894" t="s">
        <v>49</v>
      </c>
      <c r="B14" s="894"/>
      <c r="C14" s="901"/>
      <c r="D14" s="894"/>
      <c r="E14" s="894"/>
      <c r="F14" s="894"/>
      <c r="G14" s="894"/>
      <c r="H14" s="894"/>
      <c r="I14" s="894"/>
      <c r="J14" s="894"/>
      <c r="K14" s="894"/>
      <c r="L14" s="373">
        <f>SUM(L11:L13)</f>
        <v>0</v>
      </c>
      <c r="M14" s="374" t="s">
        <v>49</v>
      </c>
      <c r="N14" s="391">
        <f>SUM(N11:N13)</f>
        <v>0</v>
      </c>
    </row>
    <row r="15" spans="1:15">
      <c r="B15" s="252"/>
      <c r="C15" s="252"/>
      <c r="D15" s="252"/>
      <c r="E15" s="252"/>
      <c r="F15" s="252"/>
      <c r="G15" s="252"/>
      <c r="H15" s="252"/>
      <c r="J15" s="253"/>
    </row>
    <row r="16" spans="1:15">
      <c r="B16" s="254"/>
      <c r="C16" s="254"/>
      <c r="D16" s="256"/>
      <c r="E16" s="223"/>
      <c r="F16" s="223"/>
      <c r="G16" s="217"/>
      <c r="H16" s="258"/>
      <c r="I16" s="258"/>
      <c r="J16" s="258"/>
      <c r="K16" s="258"/>
    </row>
    <row r="17" spans="2:11">
      <c r="B17" s="255" t="s">
        <v>248</v>
      </c>
      <c r="C17" s="255"/>
      <c r="D17" s="256"/>
      <c r="E17" s="223"/>
      <c r="F17" s="223"/>
      <c r="G17" s="217"/>
      <c r="H17" s="257"/>
      <c r="I17" s="257" t="s">
        <v>50</v>
      </c>
      <c r="J17" s="257"/>
      <c r="K17" s="258"/>
    </row>
    <row r="18" spans="2:11">
      <c r="B18" s="222"/>
      <c r="C18" s="222"/>
      <c r="D18" s="223"/>
      <c r="E18" s="224"/>
      <c r="F18" s="224"/>
      <c r="G18" s="224"/>
      <c r="H18" s="224"/>
      <c r="I18" s="224" t="s">
        <v>51</v>
      </c>
      <c r="J18" s="221"/>
      <c r="K18" s="225"/>
    </row>
  </sheetData>
  <mergeCells count="3">
    <mergeCell ref="A3:N3"/>
    <mergeCell ref="A14:K14"/>
    <mergeCell ref="D1:K1"/>
  </mergeCells>
  <phoneticPr fontId="72" type="noConversion"/>
  <pageMargins left="0.7" right="0.7" top="0.75" bottom="0.75" header="0.3" footer="0.3"/>
  <pageSetup paperSize="9" scale="6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16"/>
  <sheetViews>
    <sheetView zoomScale="93" zoomScaleNormal="93" workbookViewId="0">
      <selection activeCell="D23" sqref="D23"/>
    </sheetView>
  </sheetViews>
  <sheetFormatPr defaultRowHeight="11.25"/>
  <cols>
    <col min="1" max="1" width="9.28515625" style="199" bestFit="1" customWidth="1"/>
    <col min="2" max="2" width="25" style="199" bestFit="1" customWidth="1"/>
    <col min="3" max="3" width="24.85546875" style="199" customWidth="1"/>
    <col min="4" max="4" width="19.85546875" style="199" bestFit="1" customWidth="1"/>
    <col min="5" max="5" width="9.28515625" style="199" bestFit="1" customWidth="1"/>
    <col min="6" max="6" width="31.7109375" style="199" customWidth="1"/>
    <col min="7" max="7" width="12.7109375" style="199" customWidth="1"/>
    <col min="8" max="11" width="9.28515625" style="199" bestFit="1" customWidth="1"/>
    <col min="12" max="12" width="12.7109375" style="199" bestFit="1" customWidth="1"/>
    <col min="13" max="13" width="10.42578125" style="199" customWidth="1"/>
    <col min="14" max="14" width="12.7109375" style="199" bestFit="1" customWidth="1"/>
    <col min="15" max="16384" width="9.140625" style="199"/>
  </cols>
  <sheetData>
    <row r="1" spans="1:15" ht="15" customHeight="1">
      <c r="A1" s="158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5">
      <c r="B2" s="222"/>
      <c r="C2" s="222"/>
      <c r="D2" s="223"/>
      <c r="E2" s="224"/>
      <c r="F2" s="224"/>
      <c r="G2" s="224"/>
      <c r="H2" s="224"/>
      <c r="I2" s="224"/>
      <c r="J2" s="225"/>
      <c r="K2" s="225"/>
    </row>
    <row r="3" spans="1:15" ht="30.95" customHeight="1">
      <c r="A3" s="889" t="s">
        <v>498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5">
      <c r="A5" s="225"/>
      <c r="B5" s="227" t="s">
        <v>746</v>
      </c>
      <c r="C5" s="227"/>
      <c r="D5" s="225"/>
      <c r="E5" s="225"/>
      <c r="F5" s="225"/>
      <c r="G5" s="225"/>
      <c r="H5" s="225"/>
      <c r="I5" s="225"/>
      <c r="J5" s="225"/>
      <c r="K5" s="225"/>
    </row>
    <row r="6" spans="1:15">
      <c r="B6" s="227" t="s">
        <v>418</v>
      </c>
      <c r="C6" s="227"/>
      <c r="D6" s="225"/>
    </row>
    <row r="7" spans="1:15">
      <c r="B7" s="228"/>
      <c r="C7" s="228"/>
      <c r="D7" s="225"/>
    </row>
    <row r="8" spans="1:15" s="15" customFormat="1" ht="63">
      <c r="A8" s="27" t="s">
        <v>130</v>
      </c>
      <c r="B8" s="27" t="s">
        <v>243</v>
      </c>
      <c r="C8" s="76" t="s">
        <v>468</v>
      </c>
      <c r="D8" s="27" t="s">
        <v>0</v>
      </c>
      <c r="E8" s="27" t="s">
        <v>1</v>
      </c>
      <c r="F8" s="27" t="s">
        <v>2</v>
      </c>
      <c r="G8" s="27" t="s">
        <v>132</v>
      </c>
      <c r="H8" s="27" t="s">
        <v>3</v>
      </c>
      <c r="I8" s="27" t="s">
        <v>4</v>
      </c>
      <c r="J8" s="27" t="s">
        <v>244</v>
      </c>
      <c r="K8" s="27" t="s">
        <v>5</v>
      </c>
      <c r="L8" s="27" t="s">
        <v>245</v>
      </c>
      <c r="M8" s="27" t="s">
        <v>246</v>
      </c>
      <c r="N8" s="27" t="s">
        <v>247</v>
      </c>
    </row>
    <row r="9" spans="1:15">
      <c r="A9" s="231">
        <v>1</v>
      </c>
      <c r="B9" s="231">
        <v>2</v>
      </c>
      <c r="C9" s="231">
        <v>3</v>
      </c>
      <c r="D9" s="231">
        <v>4</v>
      </c>
      <c r="E9" s="231">
        <v>5</v>
      </c>
      <c r="F9" s="231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</row>
    <row r="10" spans="1:15">
      <c r="A10" s="363"/>
      <c r="B10" s="363"/>
      <c r="C10" s="375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</row>
    <row r="11" spans="1:15" ht="32.25" customHeight="1">
      <c r="A11" s="575" t="s">
        <v>131</v>
      </c>
      <c r="B11" s="376"/>
      <c r="C11" s="376"/>
      <c r="D11" s="240" t="s">
        <v>57</v>
      </c>
      <c r="E11" s="377" t="s">
        <v>125</v>
      </c>
      <c r="F11" s="377" t="s">
        <v>748</v>
      </c>
      <c r="G11" s="378" t="s">
        <v>252</v>
      </c>
      <c r="H11" s="378">
        <v>400</v>
      </c>
      <c r="I11" s="379"/>
      <c r="J11" s="380">
        <v>0.08</v>
      </c>
      <c r="K11" s="381">
        <f>I11*1.08</f>
        <v>0</v>
      </c>
      <c r="L11" s="204">
        <f>I11*H11</f>
        <v>0</v>
      </c>
      <c r="M11" s="204">
        <f>N11-L11</f>
        <v>0</v>
      </c>
      <c r="N11" s="204">
        <f>K11*H11</f>
        <v>0</v>
      </c>
    </row>
    <row r="12" spans="1:15">
      <c r="A12" s="894" t="s">
        <v>49</v>
      </c>
      <c r="B12" s="894"/>
      <c r="C12" s="895"/>
      <c r="D12" s="894"/>
      <c r="E12" s="894"/>
      <c r="F12" s="894"/>
      <c r="G12" s="894"/>
      <c r="H12" s="894"/>
      <c r="I12" s="894"/>
      <c r="J12" s="894"/>
      <c r="K12" s="894"/>
      <c r="L12" s="373">
        <f>SUM(L11)</f>
        <v>0</v>
      </c>
      <c r="M12" s="374" t="s">
        <v>49</v>
      </c>
      <c r="N12" s="373">
        <f>SUM(N11)</f>
        <v>0</v>
      </c>
    </row>
    <row r="13" spans="1:15">
      <c r="B13" s="252"/>
      <c r="C13" s="252"/>
      <c r="D13" s="252"/>
      <c r="E13" s="252"/>
      <c r="F13" s="252"/>
      <c r="G13" s="252"/>
      <c r="H13" s="252"/>
      <c r="J13" s="253"/>
    </row>
    <row r="14" spans="1:15">
      <c r="B14" s="254"/>
      <c r="C14" s="254"/>
      <c r="D14" s="256"/>
      <c r="E14" s="223"/>
      <c r="F14" s="223"/>
      <c r="G14" s="217"/>
      <c r="H14" s="258"/>
      <c r="I14" s="258"/>
      <c r="J14" s="258"/>
      <c r="K14" s="258"/>
    </row>
    <row r="15" spans="1:15">
      <c r="B15" s="255" t="s">
        <v>248</v>
      </c>
      <c r="C15" s="255"/>
      <c r="D15" s="256"/>
      <c r="E15" s="223"/>
      <c r="F15" s="223"/>
      <c r="G15" s="217"/>
      <c r="H15" s="257"/>
      <c r="I15" s="257" t="s">
        <v>50</v>
      </c>
      <c r="J15" s="257"/>
      <c r="K15" s="258"/>
    </row>
    <row r="16" spans="1:15">
      <c r="B16" s="222"/>
      <c r="C16" s="222"/>
      <c r="D16" s="223"/>
      <c r="E16" s="224"/>
      <c r="F16" s="224"/>
      <c r="G16" s="224"/>
      <c r="H16" s="224"/>
      <c r="I16" s="224" t="s">
        <v>51</v>
      </c>
      <c r="J16" s="221"/>
      <c r="K16" s="225"/>
    </row>
  </sheetData>
  <mergeCells count="3">
    <mergeCell ref="A3:N3"/>
    <mergeCell ref="A12:K12"/>
    <mergeCell ref="D1:K1"/>
  </mergeCells>
  <pageMargins left="0.7" right="0.7" top="0.75" bottom="0.75" header="0.3" footer="0.3"/>
  <pageSetup paperSize="9" scale="61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2A1CB-D166-4858-8BF0-DAF1385B3A4E}">
  <sheetPr>
    <pageSetUpPr fitToPage="1"/>
  </sheetPr>
  <dimension ref="A1:P16"/>
  <sheetViews>
    <sheetView zoomScaleNormal="100" workbookViewId="0">
      <selection activeCell="N33" sqref="N33"/>
    </sheetView>
  </sheetViews>
  <sheetFormatPr defaultRowHeight="11.25"/>
  <cols>
    <col min="1" max="1" width="9.140625" style="199"/>
    <col min="2" max="2" width="24.85546875" style="199" bestFit="1" customWidth="1"/>
    <col min="3" max="3" width="15.42578125" style="199" customWidth="1"/>
    <col min="4" max="4" width="33.5703125" style="199" customWidth="1"/>
    <col min="5" max="5" width="10.140625" style="199" customWidth="1"/>
    <col min="6" max="6" width="21.42578125" style="199" customWidth="1"/>
    <col min="7" max="11" width="9.140625" style="199"/>
    <col min="12" max="12" width="14.42578125" style="199" customWidth="1"/>
    <col min="13" max="13" width="9.140625" style="199"/>
    <col min="14" max="14" width="12.5703125" style="199" customWidth="1"/>
    <col min="15" max="16384" width="9.140625" style="199"/>
  </cols>
  <sheetData>
    <row r="1" spans="1:16">
      <c r="A1" s="158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6">
      <c r="B2" s="222"/>
      <c r="C2" s="222"/>
      <c r="D2" s="223"/>
      <c r="E2" s="224"/>
      <c r="F2" s="224"/>
      <c r="G2" s="224"/>
      <c r="H2" s="224"/>
      <c r="I2" s="224"/>
      <c r="J2" s="225"/>
      <c r="K2" s="225"/>
    </row>
    <row r="3" spans="1:16" ht="33" customHeight="1">
      <c r="A3" s="889" t="s">
        <v>498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6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6">
      <c r="A5" s="225"/>
      <c r="B5" s="358" t="s">
        <v>795</v>
      </c>
      <c r="C5" s="227"/>
      <c r="D5" s="225"/>
      <c r="E5" s="225"/>
      <c r="F5" s="225"/>
      <c r="G5" s="225"/>
      <c r="H5" s="225"/>
      <c r="I5" s="359"/>
      <c r="J5" s="225"/>
      <c r="K5" s="225"/>
    </row>
    <row r="6" spans="1:16">
      <c r="B6" s="227" t="s">
        <v>419</v>
      </c>
      <c r="C6" s="227"/>
      <c r="D6" s="225"/>
    </row>
    <row r="7" spans="1:16">
      <c r="B7" s="228"/>
      <c r="C7" s="228"/>
      <c r="D7" s="225"/>
    </row>
    <row r="8" spans="1:16" ht="78.75">
      <c r="A8" s="229" t="s">
        <v>130</v>
      </c>
      <c r="B8" s="229" t="s">
        <v>243</v>
      </c>
      <c r="C8" s="360" t="s">
        <v>468</v>
      </c>
      <c r="D8" s="229" t="s">
        <v>0</v>
      </c>
      <c r="E8" s="229" t="s">
        <v>1</v>
      </c>
      <c r="F8" s="229" t="s">
        <v>2</v>
      </c>
      <c r="G8" s="229" t="s">
        <v>132</v>
      </c>
      <c r="H8" s="229" t="s">
        <v>3</v>
      </c>
      <c r="I8" s="229" t="s">
        <v>4</v>
      </c>
      <c r="J8" s="229" t="s">
        <v>244</v>
      </c>
      <c r="K8" s="229" t="s">
        <v>5</v>
      </c>
      <c r="L8" s="229" t="s">
        <v>245</v>
      </c>
      <c r="M8" s="229" t="s">
        <v>246</v>
      </c>
      <c r="N8" s="229" t="s">
        <v>247</v>
      </c>
      <c r="P8" s="361"/>
    </row>
    <row r="9" spans="1:16">
      <c r="A9" s="231">
        <v>1</v>
      </c>
      <c r="B9" s="231">
        <v>2</v>
      </c>
      <c r="C9" s="231">
        <v>3</v>
      </c>
      <c r="D9" s="231">
        <v>4</v>
      </c>
      <c r="E9" s="231">
        <v>5</v>
      </c>
      <c r="F9" s="231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</row>
    <row r="10" spans="1:16">
      <c r="A10" s="363"/>
      <c r="B10" s="363"/>
      <c r="C10" s="364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</row>
    <row r="11" spans="1:16" ht="15.75" customHeight="1">
      <c r="A11" s="586" t="s">
        <v>131</v>
      </c>
      <c r="B11" s="237"/>
      <c r="C11" s="237"/>
      <c r="D11" s="365" t="s">
        <v>625</v>
      </c>
      <c r="E11" s="366" t="s">
        <v>626</v>
      </c>
      <c r="F11" s="367" t="s">
        <v>161</v>
      </c>
      <c r="G11" s="367" t="s">
        <v>627</v>
      </c>
      <c r="H11" s="368">
        <v>20</v>
      </c>
      <c r="I11" s="369"/>
      <c r="J11" s="370">
        <v>0.08</v>
      </c>
      <c r="K11" s="371">
        <f>I11+(I11*J11)</f>
        <v>0</v>
      </c>
      <c r="L11" s="372">
        <f>I11*H11</f>
        <v>0</v>
      </c>
      <c r="M11" s="372">
        <f>N11-L11</f>
        <v>0</v>
      </c>
      <c r="N11" s="372">
        <f>K11*H11</f>
        <v>0</v>
      </c>
    </row>
    <row r="12" spans="1:16">
      <c r="A12" s="894" t="s">
        <v>49</v>
      </c>
      <c r="B12" s="894"/>
      <c r="C12" s="901"/>
      <c r="D12" s="894"/>
      <c r="E12" s="894"/>
      <c r="F12" s="894"/>
      <c r="G12" s="894"/>
      <c r="H12" s="894"/>
      <c r="I12" s="894"/>
      <c r="J12" s="894"/>
      <c r="K12" s="894"/>
      <c r="L12" s="373">
        <f>SUM(L11:L11)</f>
        <v>0</v>
      </c>
      <c r="M12" s="374" t="s">
        <v>49</v>
      </c>
      <c r="N12" s="373">
        <f>SUM(N11:N11)</f>
        <v>0</v>
      </c>
    </row>
    <row r="13" spans="1:16">
      <c r="B13" s="252"/>
      <c r="C13" s="252"/>
      <c r="D13" s="252"/>
      <c r="E13" s="252"/>
      <c r="F13" s="252"/>
      <c r="G13" s="252"/>
      <c r="H13" s="252"/>
      <c r="J13" s="253"/>
    </row>
    <row r="14" spans="1:16">
      <c r="B14" s="254"/>
      <c r="C14" s="254"/>
    </row>
    <row r="15" spans="1:16">
      <c r="B15" s="255" t="s">
        <v>248</v>
      </c>
      <c r="C15" s="255"/>
      <c r="K15" s="357"/>
      <c r="L15" s="357" t="s">
        <v>50</v>
      </c>
      <c r="M15" s="357"/>
    </row>
    <row r="16" spans="1:16">
      <c r="B16" s="222"/>
      <c r="C16" s="222"/>
      <c r="K16" s="327"/>
      <c r="L16" s="327" t="s">
        <v>51</v>
      </c>
      <c r="M16" s="221"/>
    </row>
  </sheetData>
  <mergeCells count="3">
    <mergeCell ref="A3:N3"/>
    <mergeCell ref="A12:K12"/>
    <mergeCell ref="D1:K1"/>
  </mergeCells>
  <pageMargins left="0.7" right="0.7" top="0.75" bottom="0.75" header="0.3" footer="0.3"/>
  <pageSetup paperSize="9" scale="54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9D7CB-07D0-435A-9F65-A1EBFDB04622}">
  <sheetPr>
    <pageSetUpPr fitToPage="1"/>
  </sheetPr>
  <dimension ref="A1:O30"/>
  <sheetViews>
    <sheetView zoomScale="90" zoomScaleNormal="90" workbookViewId="0"/>
  </sheetViews>
  <sheetFormatPr defaultColWidth="9.85546875" defaultRowHeight="11.25"/>
  <cols>
    <col min="1" max="1" width="9.85546875" style="945"/>
    <col min="2" max="2" width="16.85546875" style="324" bestFit="1" customWidth="1"/>
    <col min="3" max="3" width="16.85546875" style="324" customWidth="1"/>
    <col min="4" max="4" width="19.5703125" style="324" bestFit="1" customWidth="1"/>
    <col min="5" max="5" width="9.85546875" style="324"/>
    <col min="6" max="6" width="24" style="324" customWidth="1"/>
    <col min="7" max="11" width="9.85546875" style="324"/>
    <col min="12" max="12" width="12.5703125" style="324" bestFit="1" customWidth="1"/>
    <col min="13" max="13" width="16.140625" style="324" bestFit="1" customWidth="1"/>
    <col min="14" max="14" width="15.85546875" style="324" customWidth="1"/>
    <col min="15" max="16384" width="9.85546875" style="324"/>
  </cols>
  <sheetData>
    <row r="1" spans="1:15" ht="15" customHeight="1">
      <c r="A1" s="742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5">
      <c r="B2" s="325"/>
      <c r="C2" s="325"/>
      <c r="D2" s="326"/>
      <c r="E2" s="327"/>
      <c r="F2" s="327"/>
      <c r="G2" s="327"/>
      <c r="H2" s="327"/>
      <c r="I2" s="327"/>
      <c r="J2" s="328"/>
      <c r="K2" s="328"/>
    </row>
    <row r="3" spans="1:15" ht="24.6" customHeight="1">
      <c r="A3" s="889" t="s">
        <v>498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5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1:15">
      <c r="A5" s="328"/>
      <c r="B5" s="329" t="s">
        <v>796</v>
      </c>
      <c r="C5" s="329"/>
      <c r="D5" s="328"/>
      <c r="E5" s="328"/>
      <c r="F5" s="328"/>
      <c r="G5" s="328"/>
      <c r="H5" s="328"/>
      <c r="I5" s="328"/>
      <c r="J5" s="328"/>
      <c r="K5" s="328"/>
    </row>
    <row r="6" spans="1:15">
      <c r="B6" s="329" t="s">
        <v>419</v>
      </c>
      <c r="C6" s="329"/>
      <c r="D6" s="328"/>
    </row>
    <row r="7" spans="1:15">
      <c r="B7" s="330"/>
      <c r="C7" s="330"/>
      <c r="D7" s="328"/>
    </row>
    <row r="8" spans="1:15" ht="67.5">
      <c r="A8" s="331" t="s">
        <v>130</v>
      </c>
      <c r="B8" s="331" t="s">
        <v>243</v>
      </c>
      <c r="C8" s="332" t="s">
        <v>468</v>
      </c>
      <c r="D8" s="331" t="s">
        <v>0</v>
      </c>
      <c r="E8" s="331" t="s">
        <v>1</v>
      </c>
      <c r="F8" s="331" t="s">
        <v>2</v>
      </c>
      <c r="G8" s="331" t="s">
        <v>132</v>
      </c>
      <c r="H8" s="331" t="s">
        <v>3</v>
      </c>
      <c r="I8" s="331" t="s">
        <v>4</v>
      </c>
      <c r="J8" s="331" t="s">
        <v>244</v>
      </c>
      <c r="K8" s="331" t="s">
        <v>5</v>
      </c>
      <c r="L8" s="331" t="s">
        <v>245</v>
      </c>
      <c r="M8" s="331" t="s">
        <v>246</v>
      </c>
      <c r="N8" s="331" t="s">
        <v>247</v>
      </c>
    </row>
    <row r="9" spans="1:15">
      <c r="A9" s="333">
        <v>1</v>
      </c>
      <c r="B9" s="333">
        <v>2</v>
      </c>
      <c r="C9" s="333">
        <v>3</v>
      </c>
      <c r="D9" s="333">
        <v>4</v>
      </c>
      <c r="E9" s="333">
        <v>5</v>
      </c>
      <c r="F9" s="333">
        <v>6</v>
      </c>
      <c r="G9" s="333">
        <v>7</v>
      </c>
      <c r="H9" s="333">
        <v>8</v>
      </c>
      <c r="I9" s="333">
        <v>9</v>
      </c>
      <c r="J9" s="333">
        <v>10</v>
      </c>
      <c r="K9" s="333">
        <v>11</v>
      </c>
      <c r="L9" s="333">
        <v>12</v>
      </c>
      <c r="M9" s="333">
        <v>13</v>
      </c>
      <c r="N9" s="333">
        <v>14</v>
      </c>
    </row>
    <row r="10" spans="1:15">
      <c r="A10" s="335"/>
      <c r="B10" s="335"/>
      <c r="C10" s="336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</row>
    <row r="11" spans="1:15" ht="15.75" customHeight="1">
      <c r="A11" s="946" t="s">
        <v>131</v>
      </c>
      <c r="B11" s="337"/>
      <c r="C11" s="337"/>
      <c r="D11" s="195" t="s">
        <v>298</v>
      </c>
      <c r="E11" s="190" t="s">
        <v>86</v>
      </c>
      <c r="F11" s="190" t="s">
        <v>161</v>
      </c>
      <c r="G11" s="190" t="s">
        <v>166</v>
      </c>
      <c r="H11" s="190">
        <v>30</v>
      </c>
      <c r="I11" s="194"/>
      <c r="J11" s="187">
        <v>0.08</v>
      </c>
      <c r="K11" s="203">
        <f t="shared" ref="K11:K25" si="0">I11*1.08</f>
        <v>0</v>
      </c>
      <c r="L11" s="204">
        <f t="shared" ref="L11:L25" si="1">I11*H11</f>
        <v>0</v>
      </c>
      <c r="M11" s="204">
        <f t="shared" ref="M11:M25" si="2">N11-L11</f>
        <v>0</v>
      </c>
      <c r="N11" s="204">
        <f t="shared" ref="N11:N25" si="3">K11*H11</f>
        <v>0</v>
      </c>
    </row>
    <row r="12" spans="1:15" ht="15.75" customHeight="1">
      <c r="A12" s="946" t="s">
        <v>427</v>
      </c>
      <c r="B12" s="337"/>
      <c r="C12" s="337"/>
      <c r="D12" s="195" t="s">
        <v>298</v>
      </c>
      <c r="E12" s="190" t="s">
        <v>18</v>
      </c>
      <c r="F12" s="190" t="s">
        <v>161</v>
      </c>
      <c r="G12" s="190" t="s">
        <v>166</v>
      </c>
      <c r="H12" s="190">
        <v>100</v>
      </c>
      <c r="I12" s="194"/>
      <c r="J12" s="187">
        <v>0.08</v>
      </c>
      <c r="K12" s="203">
        <f t="shared" si="0"/>
        <v>0</v>
      </c>
      <c r="L12" s="204">
        <f t="shared" si="1"/>
        <v>0</v>
      </c>
      <c r="M12" s="204">
        <f t="shared" si="2"/>
        <v>0</v>
      </c>
      <c r="N12" s="204">
        <f t="shared" si="3"/>
        <v>0</v>
      </c>
    </row>
    <row r="13" spans="1:15" ht="15.75" customHeight="1">
      <c r="A13" s="946" t="s">
        <v>428</v>
      </c>
      <c r="B13" s="337"/>
      <c r="C13" s="337"/>
      <c r="D13" s="195" t="s">
        <v>298</v>
      </c>
      <c r="E13" s="190" t="s">
        <v>87</v>
      </c>
      <c r="F13" s="190" t="s">
        <v>161</v>
      </c>
      <c r="G13" s="190" t="s">
        <v>166</v>
      </c>
      <c r="H13" s="190">
        <v>12</v>
      </c>
      <c r="I13" s="194"/>
      <c r="J13" s="187">
        <v>0.08</v>
      </c>
      <c r="K13" s="203">
        <f t="shared" si="0"/>
        <v>0</v>
      </c>
      <c r="L13" s="204">
        <f t="shared" si="1"/>
        <v>0</v>
      </c>
      <c r="M13" s="204">
        <f t="shared" si="2"/>
        <v>0</v>
      </c>
      <c r="N13" s="204">
        <f t="shared" si="3"/>
        <v>0</v>
      </c>
    </row>
    <row r="14" spans="1:15" ht="15.75" customHeight="1">
      <c r="A14" s="946" t="s">
        <v>429</v>
      </c>
      <c r="B14" s="337"/>
      <c r="C14" s="337"/>
      <c r="D14" s="195" t="s">
        <v>298</v>
      </c>
      <c r="E14" s="190" t="s">
        <v>27</v>
      </c>
      <c r="F14" s="190" t="s">
        <v>161</v>
      </c>
      <c r="G14" s="190" t="s">
        <v>166</v>
      </c>
      <c r="H14" s="190">
        <v>170</v>
      </c>
      <c r="I14" s="194"/>
      <c r="J14" s="187">
        <v>0.08</v>
      </c>
      <c r="K14" s="203">
        <f t="shared" si="0"/>
        <v>0</v>
      </c>
      <c r="L14" s="204">
        <f t="shared" si="1"/>
        <v>0</v>
      </c>
      <c r="M14" s="204">
        <f t="shared" si="2"/>
        <v>0</v>
      </c>
      <c r="N14" s="204">
        <f t="shared" si="3"/>
        <v>0</v>
      </c>
    </row>
    <row r="15" spans="1:15" ht="15.75" customHeight="1">
      <c r="A15" s="946" t="s">
        <v>430</v>
      </c>
      <c r="B15" s="337"/>
      <c r="C15" s="337"/>
      <c r="D15" s="195" t="s">
        <v>298</v>
      </c>
      <c r="E15" s="190" t="s">
        <v>88</v>
      </c>
      <c r="F15" s="190" t="s">
        <v>161</v>
      </c>
      <c r="G15" s="190" t="s">
        <v>166</v>
      </c>
      <c r="H15" s="190">
        <v>6</v>
      </c>
      <c r="I15" s="194"/>
      <c r="J15" s="187">
        <v>0.08</v>
      </c>
      <c r="K15" s="203">
        <f t="shared" si="0"/>
        <v>0</v>
      </c>
      <c r="L15" s="204">
        <f t="shared" si="1"/>
        <v>0</v>
      </c>
      <c r="M15" s="204">
        <f t="shared" si="2"/>
        <v>0</v>
      </c>
      <c r="N15" s="204">
        <f t="shared" si="3"/>
        <v>0</v>
      </c>
    </row>
    <row r="16" spans="1:15" ht="15.75" customHeight="1">
      <c r="A16" s="946" t="s">
        <v>431</v>
      </c>
      <c r="B16" s="337"/>
      <c r="C16" s="337"/>
      <c r="D16" s="195" t="s">
        <v>298</v>
      </c>
      <c r="E16" s="190" t="s">
        <v>28</v>
      </c>
      <c r="F16" s="190" t="s">
        <v>161</v>
      </c>
      <c r="G16" s="190" t="s">
        <v>166</v>
      </c>
      <c r="H16" s="190">
        <v>12</v>
      </c>
      <c r="I16" s="194"/>
      <c r="J16" s="187">
        <v>0.08</v>
      </c>
      <c r="K16" s="203">
        <f t="shared" si="0"/>
        <v>0</v>
      </c>
      <c r="L16" s="204">
        <f t="shared" si="1"/>
        <v>0</v>
      </c>
      <c r="M16" s="204">
        <f t="shared" si="2"/>
        <v>0</v>
      </c>
      <c r="N16" s="204">
        <f t="shared" si="3"/>
        <v>0</v>
      </c>
    </row>
    <row r="17" spans="1:14" ht="15.75" customHeight="1">
      <c r="A17" s="946" t="s">
        <v>432</v>
      </c>
      <c r="B17" s="337"/>
      <c r="C17" s="337"/>
      <c r="D17" s="195" t="s">
        <v>85</v>
      </c>
      <c r="E17" s="190" t="s">
        <v>218</v>
      </c>
      <c r="F17" s="190" t="s">
        <v>217</v>
      </c>
      <c r="G17" s="190" t="s">
        <v>189</v>
      </c>
      <c r="H17" s="190">
        <v>35</v>
      </c>
      <c r="I17" s="194"/>
      <c r="J17" s="187">
        <v>0.08</v>
      </c>
      <c r="K17" s="203">
        <f t="shared" si="0"/>
        <v>0</v>
      </c>
      <c r="L17" s="204">
        <f t="shared" si="1"/>
        <v>0</v>
      </c>
      <c r="M17" s="204">
        <f t="shared" si="2"/>
        <v>0</v>
      </c>
      <c r="N17" s="204">
        <f t="shared" si="3"/>
        <v>0</v>
      </c>
    </row>
    <row r="18" spans="1:14" ht="15.75" customHeight="1">
      <c r="A18" s="946" t="s">
        <v>433</v>
      </c>
      <c r="B18" s="337"/>
      <c r="C18" s="337"/>
      <c r="D18" s="195" t="s">
        <v>85</v>
      </c>
      <c r="E18" s="190" t="s">
        <v>55</v>
      </c>
      <c r="F18" s="190" t="s">
        <v>217</v>
      </c>
      <c r="G18" s="190" t="s">
        <v>162</v>
      </c>
      <c r="H18" s="190">
        <v>80</v>
      </c>
      <c r="I18" s="191"/>
      <c r="J18" s="187">
        <v>0.08</v>
      </c>
      <c r="K18" s="203">
        <f t="shared" si="0"/>
        <v>0</v>
      </c>
      <c r="L18" s="204">
        <f t="shared" si="1"/>
        <v>0</v>
      </c>
      <c r="M18" s="204">
        <f t="shared" si="2"/>
        <v>0</v>
      </c>
      <c r="N18" s="204">
        <f t="shared" si="3"/>
        <v>0</v>
      </c>
    </row>
    <row r="19" spans="1:14" ht="15.75" customHeight="1">
      <c r="A19" s="946" t="s">
        <v>434</v>
      </c>
      <c r="B19" s="337"/>
      <c r="C19" s="337"/>
      <c r="D19" s="338" t="s">
        <v>54</v>
      </c>
      <c r="E19" s="339" t="s">
        <v>83</v>
      </c>
      <c r="F19" s="339" t="s">
        <v>251</v>
      </c>
      <c r="G19" s="339" t="s">
        <v>148</v>
      </c>
      <c r="H19" s="339">
        <v>500</v>
      </c>
      <c r="I19" s="340"/>
      <c r="J19" s="341">
        <v>0.08</v>
      </c>
      <c r="K19" s="203">
        <f t="shared" si="0"/>
        <v>0</v>
      </c>
      <c r="L19" s="204">
        <f t="shared" si="1"/>
        <v>0</v>
      </c>
      <c r="M19" s="204">
        <f t="shared" si="2"/>
        <v>0</v>
      </c>
      <c r="N19" s="204">
        <f t="shared" si="3"/>
        <v>0</v>
      </c>
    </row>
    <row r="20" spans="1:14" ht="15.75" customHeight="1">
      <c r="A20" s="946" t="s">
        <v>435</v>
      </c>
      <c r="B20" s="337"/>
      <c r="C20" s="337"/>
      <c r="D20" s="195" t="s">
        <v>399</v>
      </c>
      <c r="E20" s="190" t="s">
        <v>400</v>
      </c>
      <c r="F20" s="190" t="s">
        <v>141</v>
      </c>
      <c r="G20" s="190" t="s">
        <v>166</v>
      </c>
      <c r="H20" s="190">
        <v>10</v>
      </c>
      <c r="I20" s="194"/>
      <c r="J20" s="342">
        <v>0.08</v>
      </c>
      <c r="K20" s="203">
        <f t="shared" si="0"/>
        <v>0</v>
      </c>
      <c r="L20" s="204">
        <f t="shared" si="1"/>
        <v>0</v>
      </c>
      <c r="M20" s="204">
        <f t="shared" si="2"/>
        <v>0</v>
      </c>
      <c r="N20" s="204">
        <f t="shared" si="3"/>
        <v>0</v>
      </c>
    </row>
    <row r="21" spans="1:14" ht="15.75" customHeight="1">
      <c r="A21" s="946" t="s">
        <v>436</v>
      </c>
      <c r="B21" s="337"/>
      <c r="C21" s="337"/>
      <c r="D21" s="195" t="s">
        <v>399</v>
      </c>
      <c r="E21" s="190" t="s">
        <v>401</v>
      </c>
      <c r="F21" s="190" t="s">
        <v>141</v>
      </c>
      <c r="G21" s="190" t="s">
        <v>396</v>
      </c>
      <c r="H21" s="190">
        <v>10</v>
      </c>
      <c r="I21" s="194"/>
      <c r="J21" s="342">
        <v>0.08</v>
      </c>
      <c r="K21" s="203">
        <f t="shared" si="0"/>
        <v>0</v>
      </c>
      <c r="L21" s="204">
        <f t="shared" si="1"/>
        <v>0</v>
      </c>
      <c r="M21" s="204">
        <f t="shared" si="2"/>
        <v>0</v>
      </c>
      <c r="N21" s="204">
        <f t="shared" si="3"/>
        <v>0</v>
      </c>
    </row>
    <row r="22" spans="1:14" ht="15.75" customHeight="1">
      <c r="A22" s="946" t="s">
        <v>437</v>
      </c>
      <c r="B22" s="337"/>
      <c r="C22" s="337"/>
      <c r="D22" s="343" t="s">
        <v>62</v>
      </c>
      <c r="E22" s="240" t="s">
        <v>257</v>
      </c>
      <c r="F22" s="240" t="s">
        <v>216</v>
      </c>
      <c r="G22" s="240" t="s">
        <v>258</v>
      </c>
      <c r="H22" s="240">
        <v>1000</v>
      </c>
      <c r="I22" s="344"/>
      <c r="J22" s="187">
        <v>0.08</v>
      </c>
      <c r="K22" s="203">
        <f t="shared" si="0"/>
        <v>0</v>
      </c>
      <c r="L22" s="204">
        <f t="shared" si="1"/>
        <v>0</v>
      </c>
      <c r="M22" s="204">
        <f t="shared" si="2"/>
        <v>0</v>
      </c>
      <c r="N22" s="204">
        <f t="shared" si="3"/>
        <v>0</v>
      </c>
    </row>
    <row r="23" spans="1:14" ht="15.75" customHeight="1">
      <c r="A23" s="946" t="s">
        <v>438</v>
      </c>
      <c r="B23" s="337"/>
      <c r="C23" s="337"/>
      <c r="D23" s="345" t="s">
        <v>62</v>
      </c>
      <c r="E23" s="346" t="s">
        <v>29</v>
      </c>
      <c r="F23" s="346" t="s">
        <v>216</v>
      </c>
      <c r="G23" s="346" t="s">
        <v>258</v>
      </c>
      <c r="H23" s="346">
        <v>500</v>
      </c>
      <c r="I23" s="347"/>
      <c r="J23" s="187">
        <v>0.08</v>
      </c>
      <c r="K23" s="203">
        <f t="shared" si="0"/>
        <v>0</v>
      </c>
      <c r="L23" s="204">
        <f t="shared" si="1"/>
        <v>0</v>
      </c>
      <c r="M23" s="204">
        <f t="shared" si="2"/>
        <v>0</v>
      </c>
      <c r="N23" s="204">
        <f t="shared" si="3"/>
        <v>0</v>
      </c>
    </row>
    <row r="24" spans="1:14" ht="15.75" customHeight="1">
      <c r="A24" s="946" t="s">
        <v>439</v>
      </c>
      <c r="B24" s="337"/>
      <c r="C24" s="337"/>
      <c r="D24" s="343" t="s">
        <v>62</v>
      </c>
      <c r="E24" s="240" t="s">
        <v>29</v>
      </c>
      <c r="F24" s="245" t="s">
        <v>259</v>
      </c>
      <c r="G24" s="245" t="s">
        <v>144</v>
      </c>
      <c r="H24" s="348">
        <v>8000</v>
      </c>
      <c r="I24" s="194"/>
      <c r="J24" s="187">
        <v>0.08</v>
      </c>
      <c r="K24" s="203">
        <f t="shared" si="0"/>
        <v>0</v>
      </c>
      <c r="L24" s="204">
        <f t="shared" si="1"/>
        <v>0</v>
      </c>
      <c r="M24" s="204">
        <f t="shared" si="2"/>
        <v>0</v>
      </c>
      <c r="N24" s="204">
        <f t="shared" si="3"/>
        <v>0</v>
      </c>
    </row>
    <row r="25" spans="1:14" ht="15.75" customHeight="1">
      <c r="A25" s="946" t="s">
        <v>440</v>
      </c>
      <c r="B25" s="337"/>
      <c r="C25" s="337"/>
      <c r="D25" s="195" t="s">
        <v>23</v>
      </c>
      <c r="E25" s="190" t="s">
        <v>237</v>
      </c>
      <c r="F25" s="190" t="s">
        <v>206</v>
      </c>
      <c r="G25" s="190" t="s">
        <v>166</v>
      </c>
      <c r="H25" s="190">
        <v>10</v>
      </c>
      <c r="I25" s="194"/>
      <c r="J25" s="187">
        <v>0.08</v>
      </c>
      <c r="K25" s="203">
        <f t="shared" si="0"/>
        <v>0</v>
      </c>
      <c r="L25" s="204">
        <f t="shared" si="1"/>
        <v>0</v>
      </c>
      <c r="M25" s="204">
        <f t="shared" si="2"/>
        <v>0</v>
      </c>
      <c r="N25" s="204">
        <f t="shared" si="3"/>
        <v>0</v>
      </c>
    </row>
    <row r="26" spans="1:14">
      <c r="A26" s="921" t="s">
        <v>49</v>
      </c>
      <c r="B26" s="921"/>
      <c r="C26" s="907"/>
      <c r="D26" s="921"/>
      <c r="E26" s="921"/>
      <c r="F26" s="921"/>
      <c r="G26" s="921"/>
      <c r="H26" s="921"/>
      <c r="I26" s="921"/>
      <c r="J26" s="921"/>
      <c r="K26" s="921"/>
      <c r="L26" s="349">
        <f>SUM(L11:L25)</f>
        <v>0</v>
      </c>
      <c r="M26" s="350" t="s">
        <v>49</v>
      </c>
      <c r="N26" s="349">
        <f>SUM(N11:N25)</f>
        <v>0</v>
      </c>
    </row>
    <row r="27" spans="1:14">
      <c r="B27" s="351"/>
      <c r="C27" s="351"/>
      <c r="D27" s="351"/>
      <c r="E27" s="351"/>
      <c r="F27" s="351"/>
      <c r="G27" s="351"/>
      <c r="H27" s="351"/>
      <c r="J27" s="352"/>
    </row>
    <row r="28" spans="1:14">
      <c r="B28" s="353"/>
      <c r="C28" s="353"/>
      <c r="D28" s="354"/>
      <c r="E28" s="326"/>
      <c r="F28" s="326"/>
      <c r="G28" s="217"/>
      <c r="H28" s="355"/>
      <c r="I28" s="355"/>
      <c r="J28" s="355"/>
      <c r="K28" s="355"/>
    </row>
    <row r="29" spans="1:14">
      <c r="B29" s="356" t="s">
        <v>248</v>
      </c>
      <c r="C29" s="356"/>
      <c r="D29" s="354"/>
      <c r="E29" s="326"/>
      <c r="F29" s="326"/>
      <c r="G29" s="217"/>
      <c r="H29" s="357"/>
      <c r="I29" s="357" t="s">
        <v>50</v>
      </c>
      <c r="J29" s="357"/>
      <c r="K29" s="355"/>
    </row>
    <row r="30" spans="1:14">
      <c r="B30" s="325"/>
      <c r="C30" s="325"/>
      <c r="D30" s="326"/>
      <c r="E30" s="327"/>
      <c r="F30" s="327"/>
      <c r="G30" s="327"/>
      <c r="H30" s="327"/>
      <c r="I30" s="327" t="s">
        <v>51</v>
      </c>
      <c r="J30" s="221"/>
      <c r="K30" s="328"/>
    </row>
  </sheetData>
  <mergeCells count="3">
    <mergeCell ref="A3:N3"/>
    <mergeCell ref="A26:K26"/>
    <mergeCell ref="D1:K1"/>
  </mergeCells>
  <phoneticPr fontId="72" type="noConversion"/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7215F-7CCB-429B-99C6-0794B9ED32DB}">
  <sheetPr>
    <pageSetUpPr fitToPage="1"/>
  </sheetPr>
  <dimension ref="A1:O25"/>
  <sheetViews>
    <sheetView workbookViewId="0">
      <selection activeCell="A3" sqref="A3:N3"/>
    </sheetView>
  </sheetViews>
  <sheetFormatPr defaultColWidth="8.7109375" defaultRowHeight="14.25"/>
  <cols>
    <col min="1" max="3" width="9.28515625" style="146" customWidth="1"/>
    <col min="4" max="4" width="21.7109375" style="146" customWidth="1"/>
    <col min="5" max="5" width="14" style="152" customWidth="1"/>
    <col min="6" max="6" width="12.85546875" style="146" customWidth="1"/>
    <col min="7" max="7" width="13" style="146" customWidth="1"/>
    <col min="8" max="8" width="9.28515625" style="146" customWidth="1"/>
    <col min="9" max="9" width="10.7109375" style="146" customWidth="1"/>
    <col min="10" max="10" width="9.28515625" style="146" customWidth="1"/>
    <col min="11" max="11" width="11.28515625" style="146" customWidth="1"/>
    <col min="12" max="12" width="13.28515625" style="146" customWidth="1"/>
    <col min="13" max="13" width="11" style="146" customWidth="1"/>
    <col min="14" max="14" width="12.85546875" style="146" customWidth="1"/>
    <col min="15" max="65" width="9.28515625" style="146" customWidth="1"/>
    <col min="66" max="66" width="9.42578125" style="146" customWidth="1"/>
    <col min="67" max="16384" width="8.7109375" style="146"/>
  </cols>
  <sheetData>
    <row r="1" spans="1:15" ht="15" customHeight="1">
      <c r="A1" s="158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702"/>
    </row>
    <row r="2" spans="1:15">
      <c r="A2" s="702"/>
      <c r="B2" s="703"/>
      <c r="C2" s="703"/>
      <c r="D2" s="704"/>
      <c r="E2" s="704"/>
      <c r="F2" s="162"/>
      <c r="G2" s="162"/>
      <c r="H2" s="162"/>
      <c r="I2" s="162"/>
      <c r="J2" s="705"/>
      <c r="K2" s="705"/>
      <c r="L2" s="702"/>
      <c r="M2" s="702"/>
      <c r="N2" s="702"/>
      <c r="O2" s="702"/>
    </row>
    <row r="3" spans="1:15" ht="31.5" customHeight="1">
      <c r="A3" s="887" t="s">
        <v>498</v>
      </c>
      <c r="B3" s="887"/>
      <c r="C3" s="887"/>
      <c r="D3" s="887"/>
      <c r="E3" s="887"/>
      <c r="F3" s="887"/>
      <c r="G3" s="887"/>
      <c r="H3" s="887"/>
      <c r="I3" s="887"/>
      <c r="J3" s="887"/>
      <c r="K3" s="887"/>
      <c r="L3" s="887"/>
      <c r="M3" s="887"/>
      <c r="N3" s="887"/>
      <c r="O3" s="702"/>
    </row>
    <row r="4" spans="1:15">
      <c r="A4" s="706"/>
      <c r="B4" s="706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2"/>
    </row>
    <row r="5" spans="1:15">
      <c r="A5" s="705"/>
      <c r="B5" s="707" t="s">
        <v>836</v>
      </c>
      <c r="C5" s="707"/>
      <c r="D5" s="705"/>
      <c r="E5" s="708"/>
      <c r="F5" s="705"/>
      <c r="G5" s="705"/>
      <c r="H5" s="705"/>
      <c r="I5" s="705"/>
      <c r="J5" s="705"/>
      <c r="K5" s="705"/>
      <c r="L5" s="702"/>
      <c r="M5" s="702"/>
      <c r="N5" s="702"/>
      <c r="O5" s="702"/>
    </row>
    <row r="6" spans="1:15">
      <c r="A6" s="702"/>
      <c r="B6" s="707" t="s">
        <v>809</v>
      </c>
      <c r="C6" s="707"/>
      <c r="D6" s="705"/>
      <c r="E6" s="709"/>
      <c r="F6" s="702"/>
      <c r="G6" s="702"/>
      <c r="H6" s="702"/>
      <c r="I6" s="702"/>
      <c r="J6" s="702"/>
      <c r="K6" s="702"/>
      <c r="L6" s="702"/>
      <c r="M6" s="702"/>
      <c r="N6" s="702"/>
      <c r="O6" s="702"/>
    </row>
    <row r="7" spans="1:15">
      <c r="A7" s="702"/>
      <c r="B7" s="710"/>
      <c r="C7" s="710"/>
      <c r="D7" s="705"/>
      <c r="E7" s="709"/>
      <c r="F7" s="702"/>
      <c r="G7" s="702"/>
      <c r="H7" s="702"/>
      <c r="I7" s="702"/>
      <c r="J7" s="702"/>
      <c r="K7" s="702"/>
      <c r="L7" s="702"/>
      <c r="M7" s="702"/>
      <c r="N7" s="702"/>
      <c r="O7" s="702"/>
    </row>
    <row r="8" spans="1:15" ht="67.5">
      <c r="A8" s="711" t="s">
        <v>130</v>
      </c>
      <c r="B8" s="711" t="s">
        <v>243</v>
      </c>
      <c r="C8" s="711" t="s">
        <v>468</v>
      </c>
      <c r="D8" s="711" t="s">
        <v>0</v>
      </c>
      <c r="E8" s="711" t="s">
        <v>1</v>
      </c>
      <c r="F8" s="711" t="s">
        <v>2</v>
      </c>
      <c r="G8" s="711" t="s">
        <v>132</v>
      </c>
      <c r="H8" s="711" t="s">
        <v>3</v>
      </c>
      <c r="I8" s="711" t="s">
        <v>4</v>
      </c>
      <c r="J8" s="711" t="s">
        <v>244</v>
      </c>
      <c r="K8" s="711" t="s">
        <v>5</v>
      </c>
      <c r="L8" s="711" t="s">
        <v>522</v>
      </c>
      <c r="M8" s="711" t="s">
        <v>246</v>
      </c>
      <c r="N8" s="711" t="s">
        <v>523</v>
      </c>
      <c r="O8" s="702"/>
    </row>
    <row r="9" spans="1:15">
      <c r="A9" s="712">
        <v>1</v>
      </c>
      <c r="B9" s="712">
        <v>2</v>
      </c>
      <c r="C9" s="712">
        <v>3</v>
      </c>
      <c r="D9" s="713">
        <v>4</v>
      </c>
      <c r="E9" s="712">
        <v>5</v>
      </c>
      <c r="F9" s="712">
        <v>6</v>
      </c>
      <c r="G9" s="712">
        <v>7</v>
      </c>
      <c r="H9" s="712">
        <v>8</v>
      </c>
      <c r="I9" s="712">
        <v>9</v>
      </c>
      <c r="J9" s="712">
        <v>10</v>
      </c>
      <c r="K9" s="712">
        <v>11</v>
      </c>
      <c r="L9" s="712">
        <v>12</v>
      </c>
      <c r="M9" s="712">
        <v>13</v>
      </c>
      <c r="N9" s="712">
        <v>14</v>
      </c>
      <c r="O9" s="702"/>
    </row>
    <row r="10" spans="1:15">
      <c r="A10" s="714"/>
      <c r="B10" s="714"/>
      <c r="C10" s="714"/>
      <c r="D10" s="714"/>
      <c r="E10" s="715"/>
      <c r="F10" s="714"/>
      <c r="G10" s="714"/>
      <c r="H10" s="714"/>
      <c r="I10" s="714"/>
      <c r="J10" s="714"/>
      <c r="K10" s="714"/>
      <c r="L10" s="714"/>
      <c r="M10" s="714"/>
      <c r="N10" s="714"/>
      <c r="O10" s="702"/>
    </row>
    <row r="11" spans="1:15" ht="22.5">
      <c r="A11" s="716">
        <v>1</v>
      </c>
      <c r="B11" s="717"/>
      <c r="C11" s="717"/>
      <c r="D11" s="718" t="s">
        <v>810</v>
      </c>
      <c r="E11" s="719" t="s">
        <v>811</v>
      </c>
      <c r="F11" s="719" t="s">
        <v>812</v>
      </c>
      <c r="G11" s="718" t="s">
        <v>328</v>
      </c>
      <c r="H11" s="720">
        <v>10</v>
      </c>
      <c r="I11" s="721"/>
      <c r="J11" s="722">
        <v>0.08</v>
      </c>
      <c r="K11" s="723">
        <f>I11*1.08</f>
        <v>0</v>
      </c>
      <c r="L11" s="723">
        <f>I11*H11</f>
        <v>0</v>
      </c>
      <c r="M11" s="723">
        <f>N11-L11</f>
        <v>0</v>
      </c>
      <c r="N11" s="723">
        <f>K11*H11</f>
        <v>0</v>
      </c>
      <c r="O11" s="702"/>
    </row>
    <row r="12" spans="1:15" ht="22.5">
      <c r="A12" s="716">
        <v>2</v>
      </c>
      <c r="B12" s="724"/>
      <c r="C12" s="724"/>
      <c r="D12" s="719" t="s">
        <v>813</v>
      </c>
      <c r="E12" s="719" t="s">
        <v>814</v>
      </c>
      <c r="F12" s="719" t="s">
        <v>812</v>
      </c>
      <c r="G12" s="718" t="s">
        <v>815</v>
      </c>
      <c r="H12" s="725">
        <v>10</v>
      </c>
      <c r="I12" s="726"/>
      <c r="J12" s="722">
        <v>0.08</v>
      </c>
      <c r="K12" s="723">
        <f t="shared" ref="K12:K14" si="0">I12*1.08</f>
        <v>0</v>
      </c>
      <c r="L12" s="723">
        <f t="shared" ref="L12:L14" si="1">I12*H12</f>
        <v>0</v>
      </c>
      <c r="M12" s="723">
        <f t="shared" ref="M12:M14" si="2">N12-L12</f>
        <v>0</v>
      </c>
      <c r="N12" s="723">
        <f t="shared" ref="N12:N14" si="3">K12*H12</f>
        <v>0</v>
      </c>
      <c r="O12" s="702"/>
    </row>
    <row r="13" spans="1:15" ht="22.5">
      <c r="A13" s="716">
        <v>3</v>
      </c>
      <c r="B13" s="724"/>
      <c r="C13" s="724"/>
      <c r="D13" s="718" t="s">
        <v>816</v>
      </c>
      <c r="E13" s="719" t="s">
        <v>817</v>
      </c>
      <c r="F13" s="719" t="s">
        <v>812</v>
      </c>
      <c r="G13" s="718" t="s">
        <v>263</v>
      </c>
      <c r="H13" s="727">
        <v>300</v>
      </c>
      <c r="I13" s="728"/>
      <c r="J13" s="722">
        <v>0.08</v>
      </c>
      <c r="K13" s="723">
        <f t="shared" si="0"/>
        <v>0</v>
      </c>
      <c r="L13" s="723">
        <f t="shared" si="1"/>
        <v>0</v>
      </c>
      <c r="M13" s="723">
        <f t="shared" si="2"/>
        <v>0</v>
      </c>
      <c r="N13" s="723">
        <f t="shared" si="3"/>
        <v>0</v>
      </c>
      <c r="O13" s="702"/>
    </row>
    <row r="14" spans="1:15" ht="22.5">
      <c r="A14" s="716">
        <v>4</v>
      </c>
      <c r="B14" s="724"/>
      <c r="C14" s="724"/>
      <c r="D14" s="729" t="s">
        <v>818</v>
      </c>
      <c r="E14" s="729" t="s">
        <v>819</v>
      </c>
      <c r="F14" s="730" t="s">
        <v>250</v>
      </c>
      <c r="G14" s="729" t="s">
        <v>820</v>
      </c>
      <c r="H14" s="731">
        <v>2</v>
      </c>
      <c r="I14" s="721"/>
      <c r="J14" s="722">
        <v>0.08</v>
      </c>
      <c r="K14" s="723">
        <f t="shared" si="0"/>
        <v>0</v>
      </c>
      <c r="L14" s="723">
        <f t="shared" si="1"/>
        <v>0</v>
      </c>
      <c r="M14" s="723">
        <f t="shared" si="2"/>
        <v>0</v>
      </c>
      <c r="N14" s="723">
        <f t="shared" si="3"/>
        <v>0</v>
      </c>
      <c r="O14" s="702"/>
    </row>
    <row r="15" spans="1:15">
      <c r="A15" s="888" t="s">
        <v>49</v>
      </c>
      <c r="B15" s="888"/>
      <c r="C15" s="888"/>
      <c r="D15" s="888"/>
      <c r="E15" s="888"/>
      <c r="F15" s="888"/>
      <c r="G15" s="888"/>
      <c r="H15" s="888"/>
      <c r="I15" s="888"/>
      <c r="J15" s="888"/>
      <c r="K15" s="888"/>
      <c r="L15" s="732">
        <f>SUM(L11:L14)</f>
        <v>0</v>
      </c>
      <c r="M15" s="733" t="s">
        <v>49</v>
      </c>
      <c r="N15" s="732">
        <f>SUM(N11:N14)</f>
        <v>0</v>
      </c>
      <c r="O15" s="702"/>
    </row>
    <row r="16" spans="1:15">
      <c r="A16" s="734"/>
      <c r="B16" s="735"/>
      <c r="C16" s="735"/>
      <c r="D16" s="735"/>
      <c r="E16" s="735"/>
      <c r="F16" s="735"/>
      <c r="G16" s="735"/>
      <c r="H16" s="735"/>
      <c r="I16" s="734"/>
      <c r="J16" s="736"/>
      <c r="K16" s="734"/>
      <c r="L16" s="734"/>
      <c r="M16" s="734"/>
      <c r="N16" s="734"/>
      <c r="O16" s="702"/>
    </row>
    <row r="17" spans="1:15">
      <c r="A17" s="734"/>
      <c r="B17" s="737"/>
      <c r="C17" s="737"/>
      <c r="D17" s="738"/>
      <c r="E17" s="739"/>
      <c r="F17" s="739"/>
      <c r="G17" s="740"/>
      <c r="H17" s="741"/>
      <c r="I17" s="741"/>
      <c r="J17" s="741"/>
      <c r="K17" s="741"/>
      <c r="L17" s="734"/>
      <c r="M17" s="734"/>
      <c r="N17" s="734"/>
      <c r="O17" s="702"/>
    </row>
    <row r="18" spans="1:15">
      <c r="A18" s="734"/>
      <c r="B18" s="742" t="s">
        <v>248</v>
      </c>
      <c r="C18" s="742"/>
      <c r="D18" s="738"/>
      <c r="E18" s="739"/>
      <c r="F18" s="739"/>
      <c r="G18" s="740"/>
      <c r="H18" s="743"/>
      <c r="I18" s="743" t="s">
        <v>50</v>
      </c>
      <c r="J18" s="743"/>
      <c r="K18" s="741"/>
      <c r="L18" s="734"/>
      <c r="M18" s="734"/>
      <c r="N18" s="734"/>
      <c r="O18" s="702"/>
    </row>
    <row r="19" spans="1:15">
      <c r="A19" s="734"/>
      <c r="B19" s="744"/>
      <c r="C19" s="744"/>
      <c r="D19" s="739"/>
      <c r="E19" s="739"/>
      <c r="F19" s="745"/>
      <c r="G19" s="745"/>
      <c r="H19" s="745"/>
      <c r="I19" s="745" t="s">
        <v>51</v>
      </c>
      <c r="J19" s="746"/>
      <c r="K19" s="747"/>
      <c r="L19" s="734"/>
      <c r="M19" s="734"/>
      <c r="N19" s="734"/>
      <c r="O19" s="702"/>
    </row>
    <row r="20" spans="1:15">
      <c r="A20" s="734"/>
      <c r="B20" s="734"/>
      <c r="C20" s="734"/>
      <c r="D20" s="734"/>
      <c r="E20" s="736"/>
      <c r="F20" s="734"/>
      <c r="G20" s="734"/>
      <c r="H20" s="734"/>
      <c r="I20" s="734"/>
      <c r="J20" s="734"/>
      <c r="K20" s="734"/>
      <c r="L20" s="734"/>
      <c r="M20" s="734"/>
      <c r="N20" s="734"/>
      <c r="O20" s="702"/>
    </row>
    <row r="21" spans="1:15">
      <c r="A21" s="734"/>
      <c r="B21" s="734"/>
      <c r="C21" s="734"/>
      <c r="D21" s="734"/>
      <c r="E21" s="736"/>
      <c r="F21" s="734"/>
      <c r="G21" s="734"/>
      <c r="H21" s="734"/>
      <c r="I21" s="734"/>
      <c r="J21" s="734"/>
      <c r="K21" s="734"/>
      <c r="L21" s="734"/>
      <c r="M21" s="734"/>
      <c r="N21" s="734"/>
      <c r="O21" s="702"/>
    </row>
    <row r="22" spans="1:15">
      <c r="A22" s="702"/>
      <c r="B22" s="702"/>
      <c r="C22" s="702"/>
      <c r="D22" s="702"/>
      <c r="E22" s="709"/>
      <c r="F22" s="702"/>
      <c r="G22" s="702"/>
      <c r="H22" s="702"/>
      <c r="I22" s="702"/>
      <c r="J22" s="702"/>
      <c r="K22" s="702"/>
      <c r="L22" s="702"/>
      <c r="M22" s="702"/>
      <c r="N22" s="702"/>
      <c r="O22" s="702"/>
    </row>
    <row r="23" spans="1:15">
      <c r="A23" s="702"/>
      <c r="B23" s="702"/>
      <c r="C23" s="702"/>
      <c r="D23" s="702"/>
      <c r="E23" s="709"/>
      <c r="F23" s="702"/>
      <c r="G23" s="702"/>
      <c r="H23" s="702"/>
      <c r="I23" s="702"/>
      <c r="J23" s="702"/>
      <c r="K23" s="702"/>
      <c r="L23" s="702"/>
      <c r="M23" s="702"/>
      <c r="N23" s="702"/>
      <c r="O23" s="702"/>
    </row>
    <row r="24" spans="1:15">
      <c r="A24" s="702"/>
      <c r="B24" s="702"/>
      <c r="C24" s="702"/>
      <c r="D24" s="702"/>
      <c r="E24" s="709"/>
      <c r="F24" s="702"/>
      <c r="G24" s="702"/>
      <c r="H24" s="702"/>
      <c r="I24" s="702"/>
      <c r="J24" s="702"/>
      <c r="K24" s="702"/>
      <c r="L24" s="702"/>
      <c r="M24" s="702"/>
      <c r="N24" s="702"/>
      <c r="O24" s="702"/>
    </row>
    <row r="25" spans="1:15">
      <c r="A25" s="702"/>
      <c r="B25" s="702"/>
      <c r="C25" s="702"/>
      <c r="D25" s="702"/>
      <c r="E25" s="709"/>
      <c r="F25" s="702"/>
      <c r="G25" s="702"/>
      <c r="H25" s="702"/>
      <c r="I25" s="702"/>
      <c r="J25" s="702"/>
      <c r="K25" s="702"/>
      <c r="L25" s="702"/>
      <c r="M25" s="702"/>
      <c r="N25" s="702"/>
      <c r="O25" s="702"/>
    </row>
  </sheetData>
  <mergeCells count="3">
    <mergeCell ref="A3:N3"/>
    <mergeCell ref="A15:K15"/>
    <mergeCell ref="D1:K1"/>
  </mergeCells>
  <pageMargins left="0.70000000000000007" right="0.70000000000000007" top="1.1437007874015752" bottom="1.1437007874015752" header="0.75000000000000011" footer="0.75000000000000011"/>
  <pageSetup paperSize="9" scale="86" fitToHeight="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6"/>
  <sheetViews>
    <sheetView zoomScaleNormal="100" workbookViewId="0">
      <selection activeCell="A3" sqref="A3:N3"/>
    </sheetView>
  </sheetViews>
  <sheetFormatPr defaultRowHeight="15"/>
  <cols>
    <col min="1" max="1" width="6.42578125" style="936" customWidth="1"/>
    <col min="2" max="2" width="24.85546875" bestFit="1" customWidth="1"/>
    <col min="3" max="3" width="19.5703125" customWidth="1"/>
    <col min="4" max="4" width="33" style="322" customWidth="1"/>
    <col min="5" max="5" width="18.28515625" style="154" customWidth="1"/>
    <col min="6" max="6" width="13.42578125" customWidth="1"/>
    <col min="12" max="12" width="15.140625" customWidth="1"/>
    <col min="13" max="13" width="10.140625" customWidth="1"/>
    <col min="14" max="14" width="15" customWidth="1"/>
  </cols>
  <sheetData>
    <row r="1" spans="1:15">
      <c r="A1" s="742" t="s">
        <v>865</v>
      </c>
      <c r="B1" s="56"/>
      <c r="C1" s="56"/>
      <c r="D1" s="306"/>
      <c r="E1" s="57"/>
      <c r="F1" s="57"/>
      <c r="G1" s="57"/>
      <c r="H1" s="57"/>
      <c r="I1" s="57"/>
      <c r="J1" s="57"/>
      <c r="K1" s="57"/>
      <c r="L1" s="58"/>
      <c r="M1" s="59" t="s">
        <v>515</v>
      </c>
      <c r="N1" s="60"/>
      <c r="O1" s="60"/>
    </row>
    <row r="2" spans="1:15">
      <c r="B2" s="1"/>
      <c r="C2" s="1"/>
      <c r="D2" s="307"/>
      <c r="E2" s="2"/>
      <c r="F2" s="3"/>
      <c r="G2" s="3"/>
      <c r="H2" s="3"/>
      <c r="I2" s="3"/>
      <c r="J2" s="4"/>
      <c r="K2" s="4"/>
    </row>
    <row r="3" spans="1:15" ht="29.45" customHeight="1">
      <c r="A3" s="922" t="s">
        <v>498</v>
      </c>
      <c r="B3" s="922"/>
      <c r="C3" s="922"/>
      <c r="D3" s="922"/>
      <c r="E3" s="922"/>
      <c r="F3" s="922"/>
      <c r="G3" s="922"/>
      <c r="H3" s="922"/>
      <c r="I3" s="922"/>
      <c r="J3" s="922"/>
      <c r="K3" s="922"/>
      <c r="L3" s="922"/>
      <c r="M3" s="922"/>
      <c r="N3" s="922"/>
    </row>
    <row r="4" spans="1:15">
      <c r="A4" s="947"/>
      <c r="B4" s="56"/>
      <c r="C4" s="57"/>
      <c r="D4" s="924" t="s">
        <v>850</v>
      </c>
      <c r="E4" s="924"/>
      <c r="F4" s="924"/>
      <c r="G4" s="924"/>
      <c r="H4" s="924"/>
      <c r="I4" s="924"/>
      <c r="J4" s="924"/>
      <c r="K4" s="924"/>
      <c r="L4" s="59"/>
      <c r="M4" s="150"/>
      <c r="N4" s="151"/>
    </row>
    <row r="5" spans="1:15">
      <c r="A5" s="4"/>
      <c r="B5" s="5" t="s">
        <v>797</v>
      </c>
      <c r="C5" s="5"/>
      <c r="D5" s="32"/>
      <c r="E5" s="153"/>
      <c r="F5" s="4"/>
      <c r="G5" s="4"/>
      <c r="H5" s="4"/>
      <c r="I5" s="4"/>
      <c r="J5" s="4"/>
      <c r="K5" s="4"/>
    </row>
    <row r="6" spans="1:15">
      <c r="B6" s="5" t="s">
        <v>835</v>
      </c>
      <c r="C6" s="5"/>
      <c r="D6" s="32"/>
    </row>
    <row r="7" spans="1:15">
      <c r="B7" s="26"/>
      <c r="C7" s="26"/>
      <c r="D7" s="32"/>
    </row>
    <row r="8" spans="1:15" ht="63">
      <c r="A8" s="27" t="s">
        <v>130</v>
      </c>
      <c r="B8" s="27" t="s">
        <v>243</v>
      </c>
      <c r="C8" s="63" t="s">
        <v>468</v>
      </c>
      <c r="D8" s="308" t="s">
        <v>0</v>
      </c>
      <c r="E8" s="27" t="s">
        <v>1</v>
      </c>
      <c r="F8" s="27" t="s">
        <v>2</v>
      </c>
      <c r="G8" s="27" t="s">
        <v>132</v>
      </c>
      <c r="H8" s="27" t="s">
        <v>3</v>
      </c>
      <c r="I8" s="27" t="s">
        <v>4</v>
      </c>
      <c r="J8" s="27" t="s">
        <v>244</v>
      </c>
      <c r="K8" s="27" t="s">
        <v>5</v>
      </c>
      <c r="L8" s="27" t="s">
        <v>245</v>
      </c>
      <c r="M8" s="27" t="s">
        <v>246</v>
      </c>
      <c r="N8" s="27" t="s">
        <v>247</v>
      </c>
    </row>
    <row r="9" spans="1:15">
      <c r="A9" s="28">
        <v>1</v>
      </c>
      <c r="B9" s="28">
        <v>2</v>
      </c>
      <c r="C9" s="155">
        <v>3</v>
      </c>
      <c r="D9" s="155">
        <v>4</v>
      </c>
      <c r="E9" s="28">
        <v>5</v>
      </c>
      <c r="F9" s="28">
        <v>6</v>
      </c>
      <c r="G9" s="28">
        <v>7</v>
      </c>
      <c r="H9" s="28">
        <v>8</v>
      </c>
      <c r="I9" s="28">
        <v>9</v>
      </c>
      <c r="J9" s="28">
        <v>10</v>
      </c>
      <c r="K9" s="28">
        <v>11</v>
      </c>
      <c r="L9" s="28">
        <v>12</v>
      </c>
      <c r="M9" s="28">
        <v>13</v>
      </c>
      <c r="N9" s="28">
        <v>14</v>
      </c>
    </row>
    <row r="10" spans="1:15">
      <c r="A10" s="29"/>
      <c r="B10" s="29"/>
      <c r="C10" s="64"/>
      <c r="D10" s="309"/>
      <c r="E10" s="304"/>
      <c r="F10" s="29"/>
      <c r="G10" s="29"/>
      <c r="H10" s="29"/>
      <c r="I10" s="29"/>
      <c r="J10" s="29"/>
      <c r="K10" s="29"/>
      <c r="L10" s="29"/>
      <c r="M10" s="29"/>
      <c r="N10" s="29"/>
    </row>
    <row r="11" spans="1:15" ht="22.35" customHeight="1">
      <c r="A11" s="938" t="s">
        <v>131</v>
      </c>
      <c r="B11" s="10"/>
      <c r="C11" s="10"/>
      <c r="D11" s="310" t="s">
        <v>598</v>
      </c>
      <c r="E11" s="123" t="s">
        <v>56</v>
      </c>
      <c r="F11" s="123" t="s">
        <v>551</v>
      </c>
      <c r="G11" s="123" t="s">
        <v>187</v>
      </c>
      <c r="H11" s="123">
        <v>50</v>
      </c>
      <c r="I11" s="124"/>
      <c r="J11" s="74">
        <v>0.08</v>
      </c>
      <c r="K11" s="48">
        <f t="shared" ref="K11:K31" si="0">I11*1.08</f>
        <v>0</v>
      </c>
      <c r="L11" s="79">
        <f t="shared" ref="L11:L31" si="1">I11*H11</f>
        <v>0</v>
      </c>
      <c r="M11" s="79">
        <f t="shared" ref="M11:M31" si="2">N11-L11</f>
        <v>0</v>
      </c>
      <c r="N11" s="79">
        <f t="shared" ref="N11:N31" si="3">K11*H11</f>
        <v>0</v>
      </c>
    </row>
    <row r="12" spans="1:15" ht="22.35" customHeight="1">
      <c r="A12" s="938" t="s">
        <v>427</v>
      </c>
      <c r="B12" s="10"/>
      <c r="C12" s="10"/>
      <c r="D12" s="310" t="s">
        <v>598</v>
      </c>
      <c r="E12" s="123" t="s">
        <v>224</v>
      </c>
      <c r="F12" s="123" t="s">
        <v>551</v>
      </c>
      <c r="G12" s="123" t="s">
        <v>166</v>
      </c>
      <c r="H12" s="123">
        <v>50</v>
      </c>
      <c r="I12" s="124"/>
      <c r="J12" s="74">
        <v>0.08</v>
      </c>
      <c r="K12" s="48">
        <f t="shared" si="0"/>
        <v>0</v>
      </c>
      <c r="L12" s="79">
        <f t="shared" si="1"/>
        <v>0</v>
      </c>
      <c r="M12" s="79">
        <f t="shared" si="2"/>
        <v>0</v>
      </c>
      <c r="N12" s="79">
        <f t="shared" si="3"/>
        <v>0</v>
      </c>
    </row>
    <row r="13" spans="1:15" ht="22.35" customHeight="1">
      <c r="A13" s="938" t="s">
        <v>428</v>
      </c>
      <c r="B13" s="10"/>
      <c r="C13" s="10"/>
      <c r="D13" s="310" t="s">
        <v>597</v>
      </c>
      <c r="E13" s="123" t="s">
        <v>33</v>
      </c>
      <c r="F13" s="123" t="s">
        <v>537</v>
      </c>
      <c r="G13" s="123" t="s">
        <v>475</v>
      </c>
      <c r="H13" s="123">
        <v>3</v>
      </c>
      <c r="I13" s="124"/>
      <c r="J13" s="74">
        <v>0.08</v>
      </c>
      <c r="K13" s="48">
        <f t="shared" si="0"/>
        <v>0</v>
      </c>
      <c r="L13" s="79">
        <f t="shared" si="1"/>
        <v>0</v>
      </c>
      <c r="M13" s="79">
        <f t="shared" si="2"/>
        <v>0</v>
      </c>
      <c r="N13" s="79">
        <f t="shared" si="3"/>
        <v>0</v>
      </c>
    </row>
    <row r="14" spans="1:15" ht="22.35" customHeight="1">
      <c r="A14" s="938" t="s">
        <v>429</v>
      </c>
      <c r="B14" s="39"/>
      <c r="C14" s="39"/>
      <c r="D14" s="311" t="s">
        <v>85</v>
      </c>
      <c r="E14" s="100" t="s">
        <v>389</v>
      </c>
      <c r="F14" s="100" t="s">
        <v>133</v>
      </c>
      <c r="G14" s="100" t="s">
        <v>147</v>
      </c>
      <c r="H14" s="100">
        <v>80</v>
      </c>
      <c r="I14" s="101"/>
      <c r="J14" s="47">
        <v>0.08</v>
      </c>
      <c r="K14" s="48">
        <f t="shared" si="0"/>
        <v>0</v>
      </c>
      <c r="L14" s="79">
        <f t="shared" si="1"/>
        <v>0</v>
      </c>
      <c r="M14" s="79">
        <f t="shared" si="2"/>
        <v>0</v>
      </c>
      <c r="N14" s="79">
        <f t="shared" si="3"/>
        <v>0</v>
      </c>
    </row>
    <row r="15" spans="1:15" ht="22.35" customHeight="1">
      <c r="A15" s="938" t="s">
        <v>430</v>
      </c>
      <c r="B15" s="92"/>
      <c r="C15" s="92"/>
      <c r="D15" s="312" t="s">
        <v>85</v>
      </c>
      <c r="E15" s="100" t="s">
        <v>56</v>
      </c>
      <c r="F15" s="100" t="s">
        <v>387</v>
      </c>
      <c r="G15" s="125" t="s">
        <v>388</v>
      </c>
      <c r="H15" s="100">
        <v>350</v>
      </c>
      <c r="I15" s="101"/>
      <c r="J15" s="47">
        <v>0.08</v>
      </c>
      <c r="K15" s="48">
        <f t="shared" si="0"/>
        <v>0</v>
      </c>
      <c r="L15" s="79">
        <f t="shared" si="1"/>
        <v>0</v>
      </c>
      <c r="M15" s="79">
        <f t="shared" si="2"/>
        <v>0</v>
      </c>
      <c r="N15" s="79">
        <f t="shared" si="3"/>
        <v>0</v>
      </c>
    </row>
    <row r="16" spans="1:15" ht="22.35" customHeight="1">
      <c r="A16" s="938" t="s">
        <v>431</v>
      </c>
      <c r="B16" s="92"/>
      <c r="C16" s="92"/>
      <c r="D16" s="313" t="s">
        <v>85</v>
      </c>
      <c r="E16" s="119" t="s">
        <v>126</v>
      </c>
      <c r="F16" s="100" t="s">
        <v>387</v>
      </c>
      <c r="G16" s="125" t="s">
        <v>388</v>
      </c>
      <c r="H16" s="119">
        <v>24</v>
      </c>
      <c r="I16" s="120"/>
      <c r="J16" s="47">
        <v>0.08</v>
      </c>
      <c r="K16" s="48">
        <f t="shared" si="0"/>
        <v>0</v>
      </c>
      <c r="L16" s="79">
        <f t="shared" si="1"/>
        <v>0</v>
      </c>
      <c r="M16" s="79">
        <f t="shared" si="2"/>
        <v>0</v>
      </c>
      <c r="N16" s="79">
        <f t="shared" si="3"/>
        <v>0</v>
      </c>
    </row>
    <row r="17" spans="1:14" ht="22.35" customHeight="1">
      <c r="A17" s="938" t="s">
        <v>432</v>
      </c>
      <c r="B17" s="92"/>
      <c r="C17" s="92"/>
      <c r="D17" s="314" t="s">
        <v>69</v>
      </c>
      <c r="E17" s="121" t="s">
        <v>386</v>
      </c>
      <c r="F17" s="127" t="s">
        <v>133</v>
      </c>
      <c r="G17" s="127" t="s">
        <v>148</v>
      </c>
      <c r="H17" s="121">
        <v>8</v>
      </c>
      <c r="I17" s="94"/>
      <c r="J17" s="47">
        <v>0.08</v>
      </c>
      <c r="K17" s="48">
        <f t="shared" si="0"/>
        <v>0</v>
      </c>
      <c r="L17" s="79">
        <f t="shared" si="1"/>
        <v>0</v>
      </c>
      <c r="M17" s="79">
        <f t="shared" si="2"/>
        <v>0</v>
      </c>
      <c r="N17" s="79">
        <f t="shared" si="3"/>
        <v>0</v>
      </c>
    </row>
    <row r="18" spans="1:14" ht="22.35" customHeight="1">
      <c r="A18" s="938" t="s">
        <v>433</v>
      </c>
      <c r="B18" s="92"/>
      <c r="C18" s="92"/>
      <c r="D18" s="315" t="s">
        <v>599</v>
      </c>
      <c r="E18" s="123" t="s">
        <v>88</v>
      </c>
      <c r="F18" s="123" t="s">
        <v>551</v>
      </c>
      <c r="G18" s="123" t="s">
        <v>166</v>
      </c>
      <c r="H18" s="123">
        <v>3</v>
      </c>
      <c r="I18" s="124"/>
      <c r="J18" s="74">
        <v>0.08</v>
      </c>
      <c r="K18" s="48">
        <f t="shared" si="0"/>
        <v>0</v>
      </c>
      <c r="L18" s="79">
        <f t="shared" si="1"/>
        <v>0</v>
      </c>
      <c r="M18" s="79">
        <f t="shared" si="2"/>
        <v>0</v>
      </c>
      <c r="N18" s="79">
        <f t="shared" si="3"/>
        <v>0</v>
      </c>
    </row>
    <row r="19" spans="1:14" ht="22.35" customHeight="1">
      <c r="A19" s="938" t="s">
        <v>434</v>
      </c>
      <c r="B19" s="92"/>
      <c r="C19" s="92"/>
      <c r="D19" s="315" t="s">
        <v>599</v>
      </c>
      <c r="E19" s="123" t="s">
        <v>272</v>
      </c>
      <c r="F19" s="123" t="s">
        <v>551</v>
      </c>
      <c r="G19" s="123" t="s">
        <v>166</v>
      </c>
      <c r="H19" s="123">
        <v>5</v>
      </c>
      <c r="I19" s="124"/>
      <c r="J19" s="74">
        <v>0.08</v>
      </c>
      <c r="K19" s="48">
        <f t="shared" si="0"/>
        <v>0</v>
      </c>
      <c r="L19" s="79">
        <f t="shared" si="1"/>
        <v>0</v>
      </c>
      <c r="M19" s="79">
        <f t="shared" si="2"/>
        <v>0</v>
      </c>
      <c r="N19" s="79">
        <f t="shared" si="3"/>
        <v>0</v>
      </c>
    </row>
    <row r="20" spans="1:14" ht="22.35" customHeight="1">
      <c r="A20" s="938" t="s">
        <v>435</v>
      </c>
      <c r="B20" s="92"/>
      <c r="C20" s="92"/>
      <c r="D20" s="315" t="s">
        <v>599</v>
      </c>
      <c r="E20" s="123" t="s">
        <v>600</v>
      </c>
      <c r="F20" s="123" t="s">
        <v>250</v>
      </c>
      <c r="G20" s="123" t="s">
        <v>147</v>
      </c>
      <c r="H20" s="123">
        <v>3</v>
      </c>
      <c r="I20" s="126"/>
      <c r="J20" s="74">
        <v>0.08</v>
      </c>
      <c r="K20" s="48">
        <f t="shared" si="0"/>
        <v>0</v>
      </c>
      <c r="L20" s="79">
        <f t="shared" si="1"/>
        <v>0</v>
      </c>
      <c r="M20" s="79">
        <f t="shared" si="2"/>
        <v>0</v>
      </c>
      <c r="N20" s="79">
        <f t="shared" si="3"/>
        <v>0</v>
      </c>
    </row>
    <row r="21" spans="1:14" s="24" customFormat="1" ht="21">
      <c r="A21" s="938" t="s">
        <v>436</v>
      </c>
      <c r="B21" s="96"/>
      <c r="C21" s="96"/>
      <c r="D21" s="316" t="s">
        <v>776</v>
      </c>
      <c r="E21" s="104" t="s">
        <v>94</v>
      </c>
      <c r="F21" s="104" t="s">
        <v>777</v>
      </c>
      <c r="G21" s="104" t="s">
        <v>189</v>
      </c>
      <c r="H21" s="104">
        <v>1500</v>
      </c>
      <c r="I21" s="117"/>
      <c r="J21" s="47">
        <v>0.08</v>
      </c>
      <c r="K21" s="48">
        <f t="shared" si="0"/>
        <v>0</v>
      </c>
      <c r="L21" s="79">
        <f t="shared" si="1"/>
        <v>0</v>
      </c>
      <c r="M21" s="79">
        <f t="shared" si="2"/>
        <v>0</v>
      </c>
      <c r="N21" s="79">
        <f t="shared" si="3"/>
        <v>0</v>
      </c>
    </row>
    <row r="22" spans="1:14" s="23" customFormat="1" ht="21">
      <c r="A22" s="938" t="s">
        <v>437</v>
      </c>
      <c r="B22" s="148"/>
      <c r="C22" s="148"/>
      <c r="D22" s="317" t="s">
        <v>73</v>
      </c>
      <c r="E22" s="100" t="s">
        <v>94</v>
      </c>
      <c r="F22" s="100" t="s">
        <v>505</v>
      </c>
      <c r="G22" s="125" t="s">
        <v>187</v>
      </c>
      <c r="H22" s="125">
        <v>700</v>
      </c>
      <c r="I22" s="101"/>
      <c r="J22" s="47">
        <v>0.08</v>
      </c>
      <c r="K22" s="48">
        <f t="shared" si="0"/>
        <v>0</v>
      </c>
      <c r="L22" s="79">
        <f t="shared" si="1"/>
        <v>0</v>
      </c>
      <c r="M22" s="79">
        <f t="shared" si="2"/>
        <v>0</v>
      </c>
      <c r="N22" s="79">
        <f t="shared" si="3"/>
        <v>0</v>
      </c>
    </row>
    <row r="23" spans="1:14" s="23" customFormat="1">
      <c r="A23" s="938" t="s">
        <v>438</v>
      </c>
      <c r="B23" s="96"/>
      <c r="C23" s="96"/>
      <c r="D23" s="318" t="s">
        <v>601</v>
      </c>
      <c r="E23" s="122" t="s">
        <v>58</v>
      </c>
      <c r="F23" s="109" t="s">
        <v>551</v>
      </c>
      <c r="G23" s="109" t="s">
        <v>189</v>
      </c>
      <c r="H23" s="109">
        <v>3</v>
      </c>
      <c r="I23" s="126"/>
      <c r="J23" s="74">
        <v>0.08</v>
      </c>
      <c r="K23" s="48">
        <f t="shared" si="0"/>
        <v>0</v>
      </c>
      <c r="L23" s="79">
        <f t="shared" si="1"/>
        <v>0</v>
      </c>
      <c r="M23" s="79">
        <f t="shared" si="2"/>
        <v>0</v>
      </c>
      <c r="N23" s="79">
        <f t="shared" si="3"/>
        <v>0</v>
      </c>
    </row>
    <row r="24" spans="1:14" s="23" customFormat="1">
      <c r="A24" s="938" t="s">
        <v>439</v>
      </c>
      <c r="B24" s="96"/>
      <c r="C24" s="96"/>
      <c r="D24" s="319" t="s">
        <v>67</v>
      </c>
      <c r="E24" s="102" t="s">
        <v>381</v>
      </c>
      <c r="F24" s="44" t="s">
        <v>133</v>
      </c>
      <c r="G24" s="44" t="s">
        <v>263</v>
      </c>
      <c r="H24" s="44">
        <v>1000</v>
      </c>
      <c r="I24" s="46"/>
      <c r="J24" s="52">
        <v>0.08</v>
      </c>
      <c r="K24" s="48">
        <f t="shared" si="0"/>
        <v>0</v>
      </c>
      <c r="L24" s="79">
        <f t="shared" si="1"/>
        <v>0</v>
      </c>
      <c r="M24" s="79">
        <f t="shared" si="2"/>
        <v>0</v>
      </c>
      <c r="N24" s="79">
        <f t="shared" si="3"/>
        <v>0</v>
      </c>
    </row>
    <row r="25" spans="1:14" s="23" customFormat="1" ht="21">
      <c r="A25" s="938" t="s">
        <v>440</v>
      </c>
      <c r="B25" s="96"/>
      <c r="C25" s="96"/>
      <c r="D25" s="320" t="s">
        <v>382</v>
      </c>
      <c r="E25" s="305" t="s">
        <v>383</v>
      </c>
      <c r="F25" s="44" t="s">
        <v>377</v>
      </c>
      <c r="G25" s="45" t="s">
        <v>147</v>
      </c>
      <c r="H25" s="44">
        <v>1000</v>
      </c>
      <c r="I25" s="46"/>
      <c r="J25" s="52">
        <v>0.08</v>
      </c>
      <c r="K25" s="48">
        <f t="shared" si="0"/>
        <v>0</v>
      </c>
      <c r="L25" s="79">
        <f t="shared" si="1"/>
        <v>0</v>
      </c>
      <c r="M25" s="79">
        <f t="shared" si="2"/>
        <v>0</v>
      </c>
      <c r="N25" s="79">
        <f t="shared" si="3"/>
        <v>0</v>
      </c>
    </row>
    <row r="26" spans="1:14" s="23" customFormat="1">
      <c r="A26" s="938" t="s">
        <v>441</v>
      </c>
      <c r="B26" s="96"/>
      <c r="C26" s="96"/>
      <c r="D26" s="321" t="s">
        <v>71</v>
      </c>
      <c r="E26" s="118" t="s">
        <v>168</v>
      </c>
      <c r="F26" s="12" t="s">
        <v>44</v>
      </c>
      <c r="G26" s="14" t="s">
        <v>189</v>
      </c>
      <c r="H26" s="12">
        <v>100</v>
      </c>
      <c r="I26" s="11"/>
      <c r="J26" s="52">
        <v>0.08</v>
      </c>
      <c r="K26" s="48">
        <f t="shared" si="0"/>
        <v>0</v>
      </c>
      <c r="L26" s="79">
        <f t="shared" si="1"/>
        <v>0</v>
      </c>
      <c r="M26" s="79">
        <f t="shared" si="2"/>
        <v>0</v>
      </c>
      <c r="N26" s="79">
        <f t="shared" si="3"/>
        <v>0</v>
      </c>
    </row>
    <row r="27" spans="1:14" s="23" customFormat="1">
      <c r="A27" s="938" t="s">
        <v>442</v>
      </c>
      <c r="B27" s="96"/>
      <c r="C27" s="96"/>
      <c r="D27" s="318" t="s">
        <v>72</v>
      </c>
      <c r="E27" s="122" t="s">
        <v>58</v>
      </c>
      <c r="F27" s="13" t="s">
        <v>44</v>
      </c>
      <c r="G27" s="13" t="s">
        <v>166</v>
      </c>
      <c r="H27" s="13">
        <v>20</v>
      </c>
      <c r="I27" s="9"/>
      <c r="J27" s="52">
        <v>0.08</v>
      </c>
      <c r="K27" s="48">
        <f t="shared" si="0"/>
        <v>0</v>
      </c>
      <c r="L27" s="79">
        <f t="shared" si="1"/>
        <v>0</v>
      </c>
      <c r="M27" s="79">
        <f t="shared" si="2"/>
        <v>0</v>
      </c>
      <c r="N27" s="79">
        <f t="shared" si="3"/>
        <v>0</v>
      </c>
    </row>
    <row r="28" spans="1:14" s="23" customFormat="1">
      <c r="A28" s="938" t="s">
        <v>443</v>
      </c>
      <c r="B28" s="96"/>
      <c r="C28" s="96"/>
      <c r="D28" s="318" t="s">
        <v>72</v>
      </c>
      <c r="E28" s="122" t="s">
        <v>256</v>
      </c>
      <c r="F28" s="13" t="s">
        <v>44</v>
      </c>
      <c r="G28" s="13" t="s">
        <v>166</v>
      </c>
      <c r="H28" s="13">
        <v>12</v>
      </c>
      <c r="I28" s="9"/>
      <c r="J28" s="52">
        <v>0.08</v>
      </c>
      <c r="K28" s="48">
        <f t="shared" si="0"/>
        <v>0</v>
      </c>
      <c r="L28" s="79">
        <f t="shared" si="1"/>
        <v>0</v>
      </c>
      <c r="M28" s="79">
        <f t="shared" si="2"/>
        <v>0</v>
      </c>
      <c r="N28" s="79">
        <f t="shared" si="3"/>
        <v>0</v>
      </c>
    </row>
    <row r="29" spans="1:14" s="23" customFormat="1">
      <c r="A29" s="938" t="s">
        <v>444</v>
      </c>
      <c r="B29" s="96"/>
      <c r="C29" s="96"/>
      <c r="D29" s="318" t="s">
        <v>99</v>
      </c>
      <c r="E29" s="122" t="s">
        <v>27</v>
      </c>
      <c r="F29" s="13" t="s">
        <v>44</v>
      </c>
      <c r="G29" s="13" t="s">
        <v>189</v>
      </c>
      <c r="H29" s="13">
        <v>12</v>
      </c>
      <c r="I29" s="9"/>
      <c r="J29" s="52">
        <v>0.08</v>
      </c>
      <c r="K29" s="48">
        <f t="shared" si="0"/>
        <v>0</v>
      </c>
      <c r="L29" s="79">
        <f t="shared" si="1"/>
        <v>0</v>
      </c>
      <c r="M29" s="79">
        <f t="shared" si="2"/>
        <v>0</v>
      </c>
      <c r="N29" s="79">
        <f t="shared" si="3"/>
        <v>0</v>
      </c>
    </row>
    <row r="30" spans="1:14" s="23" customFormat="1">
      <c r="A30" s="938" t="s">
        <v>456</v>
      </c>
      <c r="B30" s="96"/>
      <c r="C30" s="96"/>
      <c r="D30" s="318" t="s">
        <v>99</v>
      </c>
      <c r="E30" s="122" t="s">
        <v>28</v>
      </c>
      <c r="F30" s="13" t="s">
        <v>44</v>
      </c>
      <c r="G30" s="13" t="s">
        <v>189</v>
      </c>
      <c r="H30" s="13">
        <v>30</v>
      </c>
      <c r="I30" s="9"/>
      <c r="J30" s="52">
        <v>0.08</v>
      </c>
      <c r="K30" s="48">
        <f t="shared" si="0"/>
        <v>0</v>
      </c>
      <c r="L30" s="79">
        <f t="shared" si="1"/>
        <v>0</v>
      </c>
      <c r="M30" s="79">
        <f t="shared" si="2"/>
        <v>0</v>
      </c>
      <c r="N30" s="79">
        <f t="shared" si="3"/>
        <v>0</v>
      </c>
    </row>
    <row r="31" spans="1:14" s="23" customFormat="1">
      <c r="A31" s="938" t="s">
        <v>471</v>
      </c>
      <c r="B31" s="96"/>
      <c r="C31" s="96"/>
      <c r="D31" s="318" t="s">
        <v>99</v>
      </c>
      <c r="E31" s="122" t="s">
        <v>257</v>
      </c>
      <c r="F31" s="13" t="s">
        <v>44</v>
      </c>
      <c r="G31" s="13" t="s">
        <v>189</v>
      </c>
      <c r="H31" s="13">
        <v>20</v>
      </c>
      <c r="I31" s="9"/>
      <c r="J31" s="52">
        <v>0.08</v>
      </c>
      <c r="K31" s="48">
        <f t="shared" si="0"/>
        <v>0</v>
      </c>
      <c r="L31" s="79">
        <f t="shared" si="1"/>
        <v>0</v>
      </c>
      <c r="M31" s="79">
        <f t="shared" si="2"/>
        <v>0</v>
      </c>
      <c r="N31" s="79">
        <f t="shared" si="3"/>
        <v>0</v>
      </c>
    </row>
    <row r="32" spans="1:14">
      <c r="A32" s="904" t="s">
        <v>49</v>
      </c>
      <c r="B32" s="904"/>
      <c r="C32" s="923"/>
      <c r="D32" s="904"/>
      <c r="E32" s="904"/>
      <c r="F32" s="904"/>
      <c r="G32" s="904"/>
      <c r="H32" s="904"/>
      <c r="I32" s="904"/>
      <c r="J32" s="904"/>
      <c r="K32" s="904"/>
      <c r="L32" s="30">
        <f>SUM(L11:L31)</f>
        <v>0</v>
      </c>
      <c r="M32" s="31" t="s">
        <v>49</v>
      </c>
      <c r="N32" s="30">
        <f>SUM(N11:N31)</f>
        <v>0</v>
      </c>
    </row>
    <row r="33" spans="1:14">
      <c r="A33" s="948"/>
      <c r="B33" s="32"/>
      <c r="C33" s="32"/>
      <c r="D33" s="32"/>
      <c r="E33" s="32"/>
      <c r="F33" s="32"/>
      <c r="G33" s="32"/>
      <c r="H33" s="32"/>
      <c r="I33" s="15"/>
      <c r="J33" s="21"/>
      <c r="K33" s="15"/>
      <c r="L33" s="15"/>
      <c r="M33" s="15"/>
      <c r="N33" s="15"/>
    </row>
    <row r="34" spans="1:14">
      <c r="A34" s="948"/>
      <c r="B34" s="16"/>
      <c r="C34" s="16"/>
    </row>
    <row r="35" spans="1:14">
      <c r="A35" s="948"/>
      <c r="B35" s="18" t="s">
        <v>248</v>
      </c>
      <c r="C35" s="18"/>
      <c r="D35" s="323"/>
      <c r="E35" s="2"/>
      <c r="F35" s="2"/>
      <c r="G35" s="34"/>
      <c r="H35" s="19"/>
      <c r="I35" s="19" t="s">
        <v>50</v>
      </c>
      <c r="J35" s="19"/>
      <c r="K35" s="17"/>
      <c r="L35" s="15"/>
      <c r="M35" s="15"/>
      <c r="N35" s="15"/>
    </row>
    <row r="36" spans="1:14">
      <c r="A36" s="948"/>
      <c r="B36" s="1"/>
      <c r="C36" s="1"/>
      <c r="D36" s="32"/>
      <c r="E36" s="21"/>
      <c r="F36" s="15"/>
    </row>
  </sheetData>
  <mergeCells count="3">
    <mergeCell ref="A3:N3"/>
    <mergeCell ref="A32:K32"/>
    <mergeCell ref="D4:K4"/>
  </mergeCells>
  <phoneticPr fontId="72" type="noConversion"/>
  <pageMargins left="0.7" right="0.7" top="0.75" bottom="0.75" header="0.3" footer="0.3"/>
  <pageSetup paperSize="9" scale="65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2D5E5-1741-40DD-8A25-F4305CAFE5CD}">
  <sheetPr>
    <pageSetUpPr fitToPage="1"/>
  </sheetPr>
  <dimension ref="A1:O63"/>
  <sheetViews>
    <sheetView zoomScale="90" zoomScaleNormal="90" workbookViewId="0">
      <selection activeCell="F26" sqref="F26"/>
    </sheetView>
  </sheetViews>
  <sheetFormatPr defaultColWidth="8.7109375" defaultRowHeight="11.25"/>
  <cols>
    <col min="1" max="1" width="5.85546875" style="165" customWidth="1"/>
    <col min="2" max="2" width="8.85546875" style="165" bestFit="1" customWidth="1"/>
    <col min="3" max="3" width="8.7109375" style="165"/>
    <col min="4" max="4" width="25.5703125" style="303" customWidth="1"/>
    <col min="5" max="5" width="11.7109375" style="165" customWidth="1"/>
    <col min="6" max="6" width="22.140625" style="165" customWidth="1"/>
    <col min="7" max="8" width="8.85546875" style="165" bestFit="1" customWidth="1"/>
    <col min="9" max="9" width="9.28515625" style="165" bestFit="1" customWidth="1"/>
    <col min="10" max="10" width="8.85546875" style="165" bestFit="1" customWidth="1"/>
    <col min="11" max="11" width="9.28515625" style="165" bestFit="1" customWidth="1"/>
    <col min="12" max="12" width="13" style="165" customWidth="1"/>
    <col min="13" max="13" width="9.28515625" style="165" bestFit="1" customWidth="1"/>
    <col min="14" max="14" width="18.28515625" style="165" customWidth="1"/>
    <col min="15" max="16384" width="8.7109375" style="165"/>
  </cols>
  <sheetData>
    <row r="1" spans="1:15">
      <c r="A1" s="158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5">
      <c r="B2" s="166"/>
      <c r="C2" s="166"/>
      <c r="D2" s="167"/>
      <c r="E2" s="168"/>
      <c r="F2" s="168"/>
      <c r="G2" s="168"/>
      <c r="H2" s="168"/>
      <c r="I2" s="168"/>
      <c r="J2" s="169"/>
      <c r="K2" s="169"/>
    </row>
    <row r="3" spans="1:15" ht="53.45" customHeight="1">
      <c r="A3" s="889" t="s">
        <v>498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5">
      <c r="A5" s="169"/>
      <c r="B5" s="172" t="s">
        <v>798</v>
      </c>
      <c r="C5" s="172"/>
      <c r="D5" s="300"/>
      <c r="E5" s="169"/>
      <c r="F5" s="169"/>
      <c r="G5" s="169"/>
      <c r="H5" s="169"/>
      <c r="I5" s="169"/>
      <c r="J5" s="169"/>
      <c r="K5" s="169"/>
    </row>
    <row r="6" spans="1:15">
      <c r="B6" s="172" t="s">
        <v>419</v>
      </c>
      <c r="C6" s="172"/>
      <c r="D6" s="300"/>
    </row>
    <row r="7" spans="1:15">
      <c r="B7" s="173"/>
      <c r="C7" s="173"/>
      <c r="D7" s="300"/>
    </row>
    <row r="8" spans="1:15" ht="67.5">
      <c r="A8" s="174" t="s">
        <v>130</v>
      </c>
      <c r="B8" s="174" t="s">
        <v>243</v>
      </c>
      <c r="C8" s="174" t="s">
        <v>468</v>
      </c>
      <c r="D8" s="174" t="s">
        <v>0</v>
      </c>
      <c r="E8" s="174" t="s">
        <v>1</v>
      </c>
      <c r="F8" s="174" t="s">
        <v>2</v>
      </c>
      <c r="G8" s="174" t="s">
        <v>132</v>
      </c>
      <c r="H8" s="174" t="s">
        <v>3</v>
      </c>
      <c r="I8" s="174" t="s">
        <v>4</v>
      </c>
      <c r="J8" s="174" t="s">
        <v>244</v>
      </c>
      <c r="K8" s="174" t="s">
        <v>5</v>
      </c>
      <c r="L8" s="174" t="s">
        <v>245</v>
      </c>
      <c r="M8" s="174" t="s">
        <v>246</v>
      </c>
      <c r="N8" s="174" t="s">
        <v>247</v>
      </c>
    </row>
    <row r="9" spans="1:15">
      <c r="A9" s="176">
        <v>1</v>
      </c>
      <c r="B9" s="176">
        <v>2</v>
      </c>
      <c r="C9" s="301">
        <v>3</v>
      </c>
      <c r="D9" s="176">
        <v>4</v>
      </c>
      <c r="E9" s="176">
        <v>5</v>
      </c>
      <c r="F9" s="176">
        <v>6</v>
      </c>
      <c r="G9" s="176">
        <v>7</v>
      </c>
      <c r="H9" s="176">
        <v>8</v>
      </c>
      <c r="I9" s="176">
        <v>9</v>
      </c>
      <c r="J9" s="176">
        <v>10</v>
      </c>
      <c r="K9" s="176">
        <v>11</v>
      </c>
      <c r="L9" s="176">
        <v>12</v>
      </c>
      <c r="M9" s="176">
        <v>13</v>
      </c>
      <c r="N9" s="176">
        <v>14</v>
      </c>
    </row>
    <row r="10" spans="1:15">
      <c r="A10" s="177"/>
      <c r="B10" s="177"/>
      <c r="C10" s="177"/>
      <c r="D10" s="302"/>
      <c r="E10" s="177"/>
      <c r="F10" s="177"/>
      <c r="G10" s="177"/>
      <c r="H10" s="177"/>
      <c r="I10" s="177"/>
      <c r="J10" s="177"/>
      <c r="K10" s="177"/>
      <c r="L10" s="177"/>
      <c r="M10" s="177"/>
      <c r="N10" s="177"/>
    </row>
    <row r="11" spans="1:15" ht="12.75" customHeight="1">
      <c r="A11" s="277" t="s">
        <v>131</v>
      </c>
      <c r="B11" s="277"/>
      <c r="C11" s="277"/>
      <c r="D11" s="278" t="s">
        <v>575</v>
      </c>
      <c r="E11" s="278" t="s">
        <v>576</v>
      </c>
      <c r="F11" s="278" t="s">
        <v>193</v>
      </c>
      <c r="G11" s="278" t="s">
        <v>171</v>
      </c>
      <c r="H11" s="278">
        <v>12</v>
      </c>
      <c r="I11" s="279"/>
      <c r="J11" s="280">
        <v>0.08</v>
      </c>
      <c r="K11" s="281">
        <f t="shared" ref="K11:K26" si="0">I11*1.08</f>
        <v>0</v>
      </c>
      <c r="L11" s="282">
        <f t="shared" ref="L11:L26" si="1">I11*H11</f>
        <v>0</v>
      </c>
      <c r="M11" s="282">
        <f t="shared" ref="M11:M26" si="2">N11-L11</f>
        <v>0</v>
      </c>
      <c r="N11" s="282">
        <f t="shared" ref="N11:N26" si="3">K11*H11</f>
        <v>0</v>
      </c>
    </row>
    <row r="12" spans="1:15" ht="12.75" customHeight="1">
      <c r="A12" s="277" t="s">
        <v>427</v>
      </c>
      <c r="B12" s="277"/>
      <c r="C12" s="277"/>
      <c r="D12" s="278" t="s">
        <v>572</v>
      </c>
      <c r="E12" s="278" t="s">
        <v>573</v>
      </c>
      <c r="F12" s="278" t="s">
        <v>551</v>
      </c>
      <c r="G12" s="278">
        <v>100</v>
      </c>
      <c r="H12" s="278">
        <v>10</v>
      </c>
      <c r="I12" s="279"/>
      <c r="J12" s="280">
        <v>0.08</v>
      </c>
      <c r="K12" s="281">
        <f t="shared" si="0"/>
        <v>0</v>
      </c>
      <c r="L12" s="282">
        <f t="shared" si="1"/>
        <v>0</v>
      </c>
      <c r="M12" s="282">
        <f t="shared" si="2"/>
        <v>0</v>
      </c>
      <c r="N12" s="282">
        <f t="shared" si="3"/>
        <v>0</v>
      </c>
    </row>
    <row r="13" spans="1:15" ht="12.75" customHeight="1">
      <c r="A13" s="277" t="s">
        <v>428</v>
      </c>
      <c r="B13" s="277"/>
      <c r="C13" s="277"/>
      <c r="D13" s="278" t="s">
        <v>572</v>
      </c>
      <c r="E13" s="278" t="s">
        <v>574</v>
      </c>
      <c r="F13" s="278" t="s">
        <v>551</v>
      </c>
      <c r="G13" s="278" t="s">
        <v>166</v>
      </c>
      <c r="H13" s="278">
        <v>48</v>
      </c>
      <c r="I13" s="279"/>
      <c r="J13" s="280">
        <v>0.08</v>
      </c>
      <c r="K13" s="281">
        <f t="shared" si="0"/>
        <v>0</v>
      </c>
      <c r="L13" s="282">
        <f t="shared" si="1"/>
        <v>0</v>
      </c>
      <c r="M13" s="282">
        <f t="shared" si="2"/>
        <v>0</v>
      </c>
      <c r="N13" s="282">
        <f t="shared" si="3"/>
        <v>0</v>
      </c>
    </row>
    <row r="14" spans="1:15" ht="12.75" customHeight="1">
      <c r="A14" s="277" t="s">
        <v>429</v>
      </c>
      <c r="B14" s="277"/>
      <c r="C14" s="283"/>
      <c r="D14" s="278" t="s">
        <v>572</v>
      </c>
      <c r="E14" s="278" t="s">
        <v>256</v>
      </c>
      <c r="F14" s="278" t="s">
        <v>551</v>
      </c>
      <c r="G14" s="278" t="s">
        <v>166</v>
      </c>
      <c r="H14" s="278">
        <v>24</v>
      </c>
      <c r="I14" s="279"/>
      <c r="J14" s="280">
        <v>0.08</v>
      </c>
      <c r="K14" s="281">
        <f t="shared" si="0"/>
        <v>0</v>
      </c>
      <c r="L14" s="282">
        <f t="shared" si="1"/>
        <v>0</v>
      </c>
      <c r="M14" s="282">
        <f t="shared" si="2"/>
        <v>0</v>
      </c>
      <c r="N14" s="282">
        <f t="shared" si="3"/>
        <v>0</v>
      </c>
    </row>
    <row r="15" spans="1:15" ht="12.75" customHeight="1">
      <c r="A15" s="277" t="s">
        <v>430</v>
      </c>
      <c r="B15" s="277"/>
      <c r="C15" s="283"/>
      <c r="D15" s="285" t="s">
        <v>757</v>
      </c>
      <c r="E15" s="284" t="s">
        <v>758</v>
      </c>
      <c r="F15" s="285" t="s">
        <v>217</v>
      </c>
      <c r="G15" s="284" t="s">
        <v>166</v>
      </c>
      <c r="H15" s="284">
        <v>20</v>
      </c>
      <c r="I15" s="286"/>
      <c r="J15" s="287">
        <v>0.08</v>
      </c>
      <c r="K15" s="281">
        <f t="shared" si="0"/>
        <v>0</v>
      </c>
      <c r="L15" s="282">
        <f t="shared" si="1"/>
        <v>0</v>
      </c>
      <c r="M15" s="282">
        <f t="shared" si="2"/>
        <v>0</v>
      </c>
      <c r="N15" s="282">
        <f t="shared" si="3"/>
        <v>0</v>
      </c>
    </row>
    <row r="16" spans="1:15" ht="12.75" customHeight="1">
      <c r="A16" s="277" t="s">
        <v>431</v>
      </c>
      <c r="B16" s="277"/>
      <c r="C16" s="277"/>
      <c r="D16" s="288" t="s">
        <v>546</v>
      </c>
      <c r="E16" s="289" t="s">
        <v>290</v>
      </c>
      <c r="F16" s="289" t="s">
        <v>547</v>
      </c>
      <c r="G16" s="290" t="s">
        <v>235</v>
      </c>
      <c r="H16" s="289">
        <v>80</v>
      </c>
      <c r="I16" s="291"/>
      <c r="J16" s="182">
        <v>0.08</v>
      </c>
      <c r="K16" s="281">
        <f t="shared" si="0"/>
        <v>0</v>
      </c>
      <c r="L16" s="282">
        <f t="shared" si="1"/>
        <v>0</v>
      </c>
      <c r="M16" s="282">
        <f t="shared" si="2"/>
        <v>0</v>
      </c>
      <c r="N16" s="282">
        <f t="shared" si="3"/>
        <v>0</v>
      </c>
    </row>
    <row r="17" spans="1:15" ht="12.75" customHeight="1">
      <c r="A17" s="277" t="s">
        <v>432</v>
      </c>
      <c r="B17" s="277"/>
      <c r="C17" s="277"/>
      <c r="D17" s="193" t="s">
        <v>261</v>
      </c>
      <c r="E17" s="193" t="s">
        <v>83</v>
      </c>
      <c r="F17" s="193" t="s">
        <v>250</v>
      </c>
      <c r="G17" s="193" t="s">
        <v>147</v>
      </c>
      <c r="H17" s="193">
        <v>50</v>
      </c>
      <c r="I17" s="194"/>
      <c r="J17" s="187">
        <v>0.08</v>
      </c>
      <c r="K17" s="281">
        <f t="shared" si="0"/>
        <v>0</v>
      </c>
      <c r="L17" s="282">
        <f t="shared" si="1"/>
        <v>0</v>
      </c>
      <c r="M17" s="282">
        <f t="shared" si="2"/>
        <v>0</v>
      </c>
      <c r="N17" s="282">
        <f t="shared" si="3"/>
        <v>0</v>
      </c>
    </row>
    <row r="18" spans="1:15" ht="12.75" customHeight="1">
      <c r="A18" s="277" t="s">
        <v>433</v>
      </c>
      <c r="B18" s="277"/>
      <c r="C18" s="277"/>
      <c r="D18" s="207" t="s">
        <v>577</v>
      </c>
      <c r="E18" s="207" t="s">
        <v>28</v>
      </c>
      <c r="F18" s="207" t="s">
        <v>161</v>
      </c>
      <c r="G18" s="207" t="s">
        <v>166</v>
      </c>
      <c r="H18" s="207">
        <v>50</v>
      </c>
      <c r="I18" s="242"/>
      <c r="J18" s="280">
        <v>0.08</v>
      </c>
      <c r="K18" s="281">
        <f t="shared" si="0"/>
        <v>0</v>
      </c>
      <c r="L18" s="282">
        <f t="shared" si="1"/>
        <v>0</v>
      </c>
      <c r="M18" s="282">
        <f t="shared" si="2"/>
        <v>0</v>
      </c>
      <c r="N18" s="282">
        <f t="shared" si="3"/>
        <v>0</v>
      </c>
    </row>
    <row r="19" spans="1:15" ht="12.75" customHeight="1">
      <c r="A19" s="277" t="s">
        <v>434</v>
      </c>
      <c r="B19" s="277"/>
      <c r="C19" s="277"/>
      <c r="D19" s="292" t="s">
        <v>538</v>
      </c>
      <c r="E19" s="292" t="s">
        <v>56</v>
      </c>
      <c r="F19" s="292" t="s">
        <v>384</v>
      </c>
      <c r="G19" s="292" t="s">
        <v>166</v>
      </c>
      <c r="H19" s="292">
        <v>24</v>
      </c>
      <c r="I19" s="293"/>
      <c r="J19" s="294">
        <v>0.08</v>
      </c>
      <c r="K19" s="281">
        <f t="shared" si="0"/>
        <v>0</v>
      </c>
      <c r="L19" s="282">
        <f t="shared" si="1"/>
        <v>0</v>
      </c>
      <c r="M19" s="282">
        <f t="shared" si="2"/>
        <v>0</v>
      </c>
      <c r="N19" s="282">
        <f t="shared" si="3"/>
        <v>0</v>
      </c>
    </row>
    <row r="20" spans="1:15" ht="12.75" customHeight="1">
      <c r="A20" s="277" t="s">
        <v>435</v>
      </c>
      <c r="B20" s="277"/>
      <c r="C20" s="277"/>
      <c r="D20" s="248" t="s">
        <v>538</v>
      </c>
      <c r="E20" s="248" t="s">
        <v>126</v>
      </c>
      <c r="F20" s="248" t="s">
        <v>384</v>
      </c>
      <c r="G20" s="248" t="s">
        <v>166</v>
      </c>
      <c r="H20" s="248">
        <v>48</v>
      </c>
      <c r="I20" s="249"/>
      <c r="J20" s="182">
        <v>0.08</v>
      </c>
      <c r="K20" s="281">
        <f t="shared" si="0"/>
        <v>0</v>
      </c>
      <c r="L20" s="282">
        <f t="shared" si="1"/>
        <v>0</v>
      </c>
      <c r="M20" s="282">
        <f t="shared" si="2"/>
        <v>0</v>
      </c>
      <c r="N20" s="282">
        <f t="shared" si="3"/>
        <v>0</v>
      </c>
    </row>
    <row r="21" spans="1:15" ht="12.75" customHeight="1">
      <c r="A21" s="277" t="s">
        <v>436</v>
      </c>
      <c r="B21" s="277"/>
      <c r="C21" s="277"/>
      <c r="D21" s="248" t="s">
        <v>539</v>
      </c>
      <c r="E21" s="248" t="s">
        <v>540</v>
      </c>
      <c r="F21" s="248" t="s">
        <v>541</v>
      </c>
      <c r="G21" s="248" t="s">
        <v>235</v>
      </c>
      <c r="H21" s="248">
        <v>12</v>
      </c>
      <c r="I21" s="249"/>
      <c r="J21" s="182">
        <v>0.08</v>
      </c>
      <c r="K21" s="281">
        <f t="shared" si="0"/>
        <v>0</v>
      </c>
      <c r="L21" s="282">
        <f t="shared" si="1"/>
        <v>0</v>
      </c>
      <c r="M21" s="282">
        <f t="shared" si="2"/>
        <v>0</v>
      </c>
      <c r="N21" s="282">
        <f t="shared" si="3"/>
        <v>0</v>
      </c>
    </row>
    <row r="22" spans="1:15" ht="12.75" customHeight="1">
      <c r="A22" s="277" t="s">
        <v>437</v>
      </c>
      <c r="B22" s="277"/>
      <c r="C22" s="277"/>
      <c r="D22" s="248" t="s">
        <v>539</v>
      </c>
      <c r="E22" s="248" t="s">
        <v>42</v>
      </c>
      <c r="F22" s="248" t="s">
        <v>541</v>
      </c>
      <c r="G22" s="248" t="s">
        <v>235</v>
      </c>
      <c r="H22" s="248">
        <v>24</v>
      </c>
      <c r="I22" s="249"/>
      <c r="J22" s="182">
        <v>0.08</v>
      </c>
      <c r="K22" s="281">
        <f t="shared" si="0"/>
        <v>0</v>
      </c>
      <c r="L22" s="282">
        <f t="shared" si="1"/>
        <v>0</v>
      </c>
      <c r="M22" s="282">
        <f t="shared" si="2"/>
        <v>0</v>
      </c>
      <c r="N22" s="282">
        <f t="shared" si="3"/>
        <v>0</v>
      </c>
    </row>
    <row r="23" spans="1:15" ht="12.75" customHeight="1">
      <c r="A23" s="277" t="s">
        <v>438</v>
      </c>
      <c r="B23" s="295"/>
      <c r="C23" s="295"/>
      <c r="D23" s="248" t="s">
        <v>539</v>
      </c>
      <c r="E23" s="248" t="s">
        <v>542</v>
      </c>
      <c r="F23" s="248" t="s">
        <v>541</v>
      </c>
      <c r="G23" s="248" t="s">
        <v>235</v>
      </c>
      <c r="H23" s="248">
        <v>18</v>
      </c>
      <c r="I23" s="249"/>
      <c r="J23" s="182">
        <v>0.08</v>
      </c>
      <c r="K23" s="281">
        <f t="shared" si="0"/>
        <v>0</v>
      </c>
      <c r="L23" s="282">
        <f t="shared" si="1"/>
        <v>0</v>
      </c>
      <c r="M23" s="282">
        <f t="shared" si="2"/>
        <v>0</v>
      </c>
      <c r="N23" s="282">
        <f t="shared" si="3"/>
        <v>0</v>
      </c>
    </row>
    <row r="24" spans="1:15" ht="12.75" customHeight="1">
      <c r="A24" s="277" t="s">
        <v>439</v>
      </c>
      <c r="B24" s="295"/>
      <c r="C24" s="295"/>
      <c r="D24" s="193" t="s">
        <v>66</v>
      </c>
      <c r="E24" s="193" t="s">
        <v>28</v>
      </c>
      <c r="F24" s="193" t="s">
        <v>44</v>
      </c>
      <c r="G24" s="193" t="s">
        <v>509</v>
      </c>
      <c r="H24" s="193">
        <v>120</v>
      </c>
      <c r="I24" s="194"/>
      <c r="J24" s="187">
        <v>0.08</v>
      </c>
      <c r="K24" s="281">
        <f t="shared" si="0"/>
        <v>0</v>
      </c>
      <c r="L24" s="282">
        <f t="shared" si="1"/>
        <v>0</v>
      </c>
      <c r="M24" s="282">
        <f t="shared" si="2"/>
        <v>0</v>
      </c>
      <c r="N24" s="282">
        <f t="shared" si="3"/>
        <v>0</v>
      </c>
    </row>
    <row r="25" spans="1:15" ht="12.75" customHeight="1">
      <c r="A25" s="277" t="s">
        <v>440</v>
      </c>
      <c r="B25" s="295"/>
      <c r="C25" s="295"/>
      <c r="D25" s="193" t="s">
        <v>66</v>
      </c>
      <c r="E25" s="193" t="s">
        <v>27</v>
      </c>
      <c r="F25" s="193" t="s">
        <v>44</v>
      </c>
      <c r="G25" s="193" t="s">
        <v>273</v>
      </c>
      <c r="H25" s="193">
        <v>80</v>
      </c>
      <c r="I25" s="194"/>
      <c r="J25" s="187">
        <v>0.08</v>
      </c>
      <c r="K25" s="281">
        <f t="shared" si="0"/>
        <v>0</v>
      </c>
      <c r="L25" s="282">
        <f t="shared" si="1"/>
        <v>0</v>
      </c>
      <c r="M25" s="282">
        <f t="shared" si="2"/>
        <v>0</v>
      </c>
      <c r="N25" s="282">
        <f t="shared" si="3"/>
        <v>0</v>
      </c>
    </row>
    <row r="26" spans="1:15" ht="27" customHeight="1">
      <c r="A26" s="277" t="s">
        <v>441</v>
      </c>
      <c r="B26" s="296"/>
      <c r="C26" s="296"/>
      <c r="D26" s="297" t="s">
        <v>66</v>
      </c>
      <c r="E26" s="297" t="s">
        <v>402</v>
      </c>
      <c r="F26" s="297" t="s">
        <v>174</v>
      </c>
      <c r="G26" s="297" t="s">
        <v>148</v>
      </c>
      <c r="H26" s="297">
        <v>24</v>
      </c>
      <c r="I26" s="298"/>
      <c r="J26" s="187">
        <v>0.08</v>
      </c>
      <c r="K26" s="281">
        <f t="shared" si="0"/>
        <v>0</v>
      </c>
      <c r="L26" s="282">
        <f t="shared" si="1"/>
        <v>0</v>
      </c>
      <c r="M26" s="282">
        <f t="shared" si="2"/>
        <v>0</v>
      </c>
      <c r="N26" s="282">
        <f t="shared" si="3"/>
        <v>0</v>
      </c>
    </row>
    <row r="27" spans="1:15">
      <c r="A27" s="925" t="s">
        <v>49</v>
      </c>
      <c r="B27" s="926"/>
      <c r="C27" s="926"/>
      <c r="D27" s="926"/>
      <c r="E27" s="926"/>
      <c r="F27" s="926"/>
      <c r="G27" s="926"/>
      <c r="H27" s="926"/>
      <c r="I27" s="926"/>
      <c r="J27" s="926"/>
      <c r="K27" s="927"/>
      <c r="L27" s="209">
        <f>SUM(L11:L26)</f>
        <v>0</v>
      </c>
      <c r="M27" s="210" t="s">
        <v>49</v>
      </c>
      <c r="N27" s="209">
        <f>SUM(N11:N26)</f>
        <v>0</v>
      </c>
    </row>
    <row r="28" spans="1:15">
      <c r="A28" s="212"/>
      <c r="B28" s="213"/>
      <c r="C28" s="213"/>
      <c r="D28" s="213"/>
      <c r="E28" s="213"/>
      <c r="F28" s="213"/>
      <c r="G28" s="213"/>
      <c r="H28" s="213"/>
      <c r="I28" s="212"/>
      <c r="J28" s="214"/>
      <c r="K28" s="212"/>
      <c r="L28" s="212"/>
      <c r="M28" s="212"/>
      <c r="N28" s="212"/>
    </row>
    <row r="29" spans="1:15">
      <c r="A29" s="212"/>
      <c r="B29" s="215"/>
      <c r="C29" s="215"/>
      <c r="D29" s="216"/>
      <c r="E29" s="167"/>
      <c r="F29" s="167"/>
      <c r="G29" s="217"/>
      <c r="H29" s="218"/>
      <c r="I29" s="218"/>
      <c r="J29" s="218"/>
      <c r="K29" s="218"/>
      <c r="L29" s="212"/>
      <c r="M29" s="212"/>
      <c r="N29" s="212"/>
    </row>
    <row r="30" spans="1:15">
      <c r="A30" s="212"/>
      <c r="B30" s="219" t="s">
        <v>248</v>
      </c>
      <c r="C30" s="219"/>
      <c r="D30" s="216"/>
      <c r="E30" s="167"/>
      <c r="F30" s="167"/>
      <c r="G30" s="217"/>
      <c r="H30" s="220"/>
      <c r="I30" s="220"/>
      <c r="J30" s="220"/>
      <c r="K30" s="217"/>
      <c r="L30" s="220"/>
      <c r="M30" s="220" t="s">
        <v>50</v>
      </c>
      <c r="N30" s="220"/>
      <c r="O30" s="218"/>
    </row>
    <row r="31" spans="1:15">
      <c r="A31" s="212"/>
      <c r="B31" s="166"/>
      <c r="C31" s="166"/>
      <c r="D31" s="167"/>
      <c r="E31" s="168"/>
      <c r="F31" s="168"/>
      <c r="G31" s="168"/>
      <c r="H31" s="168"/>
      <c r="I31" s="168"/>
      <c r="J31" s="221"/>
      <c r="K31" s="168"/>
      <c r="L31" s="168"/>
      <c r="M31" s="168" t="s">
        <v>51</v>
      </c>
      <c r="N31" s="221"/>
      <c r="O31" s="169"/>
    </row>
    <row r="63" spans="14:14">
      <c r="N63" s="299"/>
    </row>
  </sheetData>
  <mergeCells count="3">
    <mergeCell ref="A3:N3"/>
    <mergeCell ref="A27:K27"/>
    <mergeCell ref="D1:K1"/>
  </mergeCells>
  <phoneticPr fontId="72" type="noConversion"/>
  <pageMargins left="0.7" right="0.7" top="0.75" bottom="0.75" header="0.3" footer="0.3"/>
  <pageSetup paperSize="9" scale="91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6B91B-E046-41A3-839E-1F321A065FB4}">
  <sheetPr>
    <pageSetUpPr fitToPage="1"/>
  </sheetPr>
  <dimension ref="A1:O28"/>
  <sheetViews>
    <sheetView zoomScaleNormal="100" workbookViewId="0">
      <selection activeCell="A3" sqref="A3:N3"/>
    </sheetView>
  </sheetViews>
  <sheetFormatPr defaultColWidth="8.7109375" defaultRowHeight="11.25"/>
  <cols>
    <col min="1" max="1" width="7" style="165" customWidth="1"/>
    <col min="2" max="2" width="8.85546875" style="165" bestFit="1" customWidth="1"/>
    <col min="3" max="3" width="8.7109375" style="165"/>
    <col min="4" max="4" width="40.7109375" style="961" customWidth="1"/>
    <col min="5" max="5" width="16.42578125" style="949" customWidth="1"/>
    <col min="6" max="6" width="17.5703125" style="165" customWidth="1"/>
    <col min="7" max="7" width="12" style="165" customWidth="1"/>
    <col min="8" max="8" width="11.140625" style="165" customWidth="1"/>
    <col min="9" max="9" width="11.85546875" style="165" customWidth="1"/>
    <col min="10" max="10" width="8.85546875" style="165" bestFit="1" customWidth="1"/>
    <col min="11" max="11" width="9.28515625" style="165" bestFit="1" customWidth="1"/>
    <col min="12" max="12" width="12.7109375" style="165" bestFit="1" customWidth="1"/>
    <col min="13" max="13" width="14.85546875" style="165" customWidth="1"/>
    <col min="14" max="14" width="12.7109375" style="165" bestFit="1" customWidth="1"/>
    <col min="15" max="16384" width="8.7109375" style="165"/>
  </cols>
  <sheetData>
    <row r="1" spans="1:15">
      <c r="A1" s="158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5">
      <c r="B2" s="166"/>
      <c r="C2" s="166"/>
      <c r="D2" s="950"/>
      <c r="E2" s="168"/>
      <c r="F2" s="168"/>
      <c r="G2" s="168"/>
      <c r="H2" s="168"/>
      <c r="I2" s="168"/>
      <c r="J2" s="169"/>
      <c r="K2" s="169"/>
    </row>
    <row r="3" spans="1:15" ht="30" customHeight="1">
      <c r="A3" s="1039" t="s">
        <v>881</v>
      </c>
      <c r="B3" s="1039"/>
      <c r="C3" s="1039"/>
      <c r="D3" s="1039"/>
      <c r="E3" s="1039"/>
      <c r="F3" s="1039"/>
      <c r="G3" s="1039"/>
      <c r="H3" s="1039"/>
      <c r="I3" s="1039"/>
      <c r="J3" s="1039"/>
      <c r="K3" s="1039"/>
      <c r="L3" s="1039"/>
      <c r="M3" s="1039"/>
      <c r="N3" s="1039"/>
    </row>
    <row r="4" spans="1:15">
      <c r="A4" s="171"/>
      <c r="B4" s="171"/>
      <c r="C4" s="171"/>
      <c r="D4" s="95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5">
      <c r="A5" s="169"/>
      <c r="B5" s="172" t="s">
        <v>846</v>
      </c>
      <c r="C5" s="172"/>
      <c r="D5" s="952"/>
      <c r="E5" s="169"/>
      <c r="F5" s="169"/>
      <c r="G5" s="169"/>
      <c r="H5" s="169"/>
      <c r="I5" s="169"/>
      <c r="J5" s="169"/>
      <c r="K5" s="169"/>
    </row>
    <row r="6" spans="1:15">
      <c r="B6" s="172" t="s">
        <v>521</v>
      </c>
      <c r="C6" s="172"/>
      <c r="D6" s="952"/>
    </row>
    <row r="7" spans="1:15">
      <c r="B7" s="173"/>
      <c r="C7" s="173"/>
      <c r="D7" s="952"/>
    </row>
    <row r="8" spans="1:15" ht="67.5">
      <c r="A8" s="174" t="s">
        <v>130</v>
      </c>
      <c r="B8" s="174" t="s">
        <v>243</v>
      </c>
      <c r="C8" s="262" t="s">
        <v>468</v>
      </c>
      <c r="D8" s="953" t="s">
        <v>0</v>
      </c>
      <c r="E8" s="174" t="s">
        <v>1</v>
      </c>
      <c r="F8" s="174" t="s">
        <v>2</v>
      </c>
      <c r="G8" s="174" t="s">
        <v>132</v>
      </c>
      <c r="H8" s="174" t="s">
        <v>3</v>
      </c>
      <c r="I8" s="174" t="s">
        <v>4</v>
      </c>
      <c r="J8" s="174" t="s">
        <v>244</v>
      </c>
      <c r="K8" s="174" t="s">
        <v>5</v>
      </c>
      <c r="L8" s="174" t="s">
        <v>245</v>
      </c>
      <c r="M8" s="174" t="s">
        <v>246</v>
      </c>
      <c r="N8" s="174" t="s">
        <v>247</v>
      </c>
    </row>
    <row r="9" spans="1:15" s="949" customFormat="1">
      <c r="A9" s="176">
        <v>1</v>
      </c>
      <c r="B9" s="176">
        <v>2</v>
      </c>
      <c r="C9" s="176">
        <v>3</v>
      </c>
      <c r="D9" s="176">
        <v>4</v>
      </c>
      <c r="E9" s="176">
        <v>5</v>
      </c>
      <c r="F9" s="176">
        <v>6</v>
      </c>
      <c r="G9" s="176">
        <v>7</v>
      </c>
      <c r="H9" s="176">
        <v>8</v>
      </c>
      <c r="I9" s="176">
        <v>9</v>
      </c>
      <c r="J9" s="176">
        <v>10</v>
      </c>
      <c r="K9" s="176">
        <v>11</v>
      </c>
      <c r="L9" s="176">
        <v>12</v>
      </c>
      <c r="M9" s="176">
        <v>13</v>
      </c>
      <c r="N9" s="176">
        <v>14</v>
      </c>
    </row>
    <row r="10" spans="1:15" ht="0.75" customHeight="1">
      <c r="A10" s="177"/>
      <c r="B10" s="177"/>
      <c r="C10" s="263"/>
      <c r="D10" s="954"/>
      <c r="E10" s="177"/>
      <c r="F10" s="177"/>
      <c r="G10" s="177"/>
      <c r="H10" s="177"/>
      <c r="I10" s="177"/>
      <c r="J10" s="177"/>
      <c r="K10" s="177"/>
      <c r="L10" s="177"/>
      <c r="M10" s="177"/>
      <c r="N10" s="177"/>
    </row>
    <row r="11" spans="1:15" s="180" customFormat="1" ht="24" customHeight="1">
      <c r="A11" s="264" t="s">
        <v>131</v>
      </c>
      <c r="B11" s="264"/>
      <c r="C11" s="962"/>
      <c r="D11" s="955" t="s">
        <v>623</v>
      </c>
      <c r="E11" s="179" t="s">
        <v>624</v>
      </c>
      <c r="F11" s="179" t="s">
        <v>587</v>
      </c>
      <c r="G11" s="179" t="s">
        <v>7</v>
      </c>
      <c r="H11" s="179">
        <v>10</v>
      </c>
      <c r="I11" s="265"/>
      <c r="J11" s="266">
        <v>0.08</v>
      </c>
      <c r="K11" s="267">
        <f t="shared" ref="K11:K19" si="0">I11*1.08</f>
        <v>0</v>
      </c>
      <c r="L11" s="268">
        <f t="shared" ref="L11:L23" si="1">I11*H11</f>
        <v>0</v>
      </c>
      <c r="M11" s="268">
        <f t="shared" ref="M11:M23" si="2">N11-L11</f>
        <v>0</v>
      </c>
      <c r="N11" s="268">
        <f t="shared" ref="N11:N23" si="3">K11*H11</f>
        <v>0</v>
      </c>
    </row>
    <row r="12" spans="1:15" s="180" customFormat="1" ht="24" customHeight="1">
      <c r="A12" s="264" t="s">
        <v>427</v>
      </c>
      <c r="B12" s="264"/>
      <c r="C12" s="962"/>
      <c r="D12" s="956" t="s">
        <v>581</v>
      </c>
      <c r="E12" s="269" t="s">
        <v>294</v>
      </c>
      <c r="F12" s="269" t="s">
        <v>582</v>
      </c>
      <c r="G12" s="269" t="s">
        <v>583</v>
      </c>
      <c r="H12" s="179">
        <v>200</v>
      </c>
      <c r="I12" s="270"/>
      <c r="J12" s="266">
        <v>0.08</v>
      </c>
      <c r="K12" s="267">
        <f t="shared" si="0"/>
        <v>0</v>
      </c>
      <c r="L12" s="268">
        <f t="shared" si="1"/>
        <v>0</v>
      </c>
      <c r="M12" s="268">
        <f t="shared" si="2"/>
        <v>0</v>
      </c>
      <c r="N12" s="268">
        <f t="shared" si="3"/>
        <v>0</v>
      </c>
    </row>
    <row r="13" spans="1:15" s="180" customFormat="1" ht="24" customHeight="1">
      <c r="A13" s="264" t="s">
        <v>428</v>
      </c>
      <c r="B13" s="264"/>
      <c r="C13" s="962"/>
      <c r="D13" s="956" t="s">
        <v>584</v>
      </c>
      <c r="E13" s="269" t="s">
        <v>585</v>
      </c>
      <c r="F13" s="269" t="s">
        <v>586</v>
      </c>
      <c r="G13" s="179" t="s">
        <v>583</v>
      </c>
      <c r="H13" s="179">
        <v>60</v>
      </c>
      <c r="I13" s="270"/>
      <c r="J13" s="266">
        <v>0.08</v>
      </c>
      <c r="K13" s="267">
        <f t="shared" si="0"/>
        <v>0</v>
      </c>
      <c r="L13" s="268">
        <f t="shared" si="1"/>
        <v>0</v>
      </c>
      <c r="M13" s="268">
        <f t="shared" si="2"/>
        <v>0</v>
      </c>
      <c r="N13" s="268">
        <f t="shared" si="3"/>
        <v>0</v>
      </c>
    </row>
    <row r="14" spans="1:15" s="180" customFormat="1" ht="24" customHeight="1">
      <c r="A14" s="264" t="s">
        <v>429</v>
      </c>
      <c r="B14" s="264"/>
      <c r="C14" s="962"/>
      <c r="D14" s="956" t="s">
        <v>584</v>
      </c>
      <c r="E14" s="269" t="s">
        <v>585</v>
      </c>
      <c r="F14" s="269" t="s">
        <v>587</v>
      </c>
      <c r="G14" s="269" t="s">
        <v>588</v>
      </c>
      <c r="H14" s="179">
        <v>100</v>
      </c>
      <c r="I14" s="270"/>
      <c r="J14" s="266">
        <v>0.08</v>
      </c>
      <c r="K14" s="267">
        <f t="shared" si="0"/>
        <v>0</v>
      </c>
      <c r="L14" s="268">
        <f t="shared" si="1"/>
        <v>0</v>
      </c>
      <c r="M14" s="268">
        <f t="shared" si="2"/>
        <v>0</v>
      </c>
      <c r="N14" s="268">
        <f t="shared" si="3"/>
        <v>0</v>
      </c>
    </row>
    <row r="15" spans="1:15" s="180" customFormat="1" ht="24" customHeight="1">
      <c r="A15" s="264" t="s">
        <v>430</v>
      </c>
      <c r="B15" s="264"/>
      <c r="C15" s="962"/>
      <c r="D15" s="956" t="s">
        <v>596</v>
      </c>
      <c r="E15" s="269" t="s">
        <v>589</v>
      </c>
      <c r="F15" s="269" t="s">
        <v>590</v>
      </c>
      <c r="G15" s="269" t="s">
        <v>591</v>
      </c>
      <c r="H15" s="179">
        <v>500</v>
      </c>
      <c r="I15" s="270"/>
      <c r="J15" s="266">
        <v>0.08</v>
      </c>
      <c r="K15" s="267">
        <f t="shared" si="0"/>
        <v>0</v>
      </c>
      <c r="L15" s="268">
        <f t="shared" si="1"/>
        <v>0</v>
      </c>
      <c r="M15" s="268">
        <f t="shared" si="2"/>
        <v>0</v>
      </c>
      <c r="N15" s="268">
        <f t="shared" si="3"/>
        <v>0</v>
      </c>
    </row>
    <row r="16" spans="1:15" s="180" customFormat="1" ht="24" customHeight="1">
      <c r="A16" s="264" t="s">
        <v>431</v>
      </c>
      <c r="B16" s="962"/>
      <c r="C16" s="962"/>
      <c r="D16" s="955" t="s">
        <v>622</v>
      </c>
      <c r="E16" s="179" t="s">
        <v>618</v>
      </c>
      <c r="F16" s="179" t="s">
        <v>582</v>
      </c>
      <c r="G16" s="179" t="s">
        <v>592</v>
      </c>
      <c r="H16" s="179">
        <v>40</v>
      </c>
      <c r="I16" s="265"/>
      <c r="J16" s="266">
        <v>0.08</v>
      </c>
      <c r="K16" s="267">
        <f t="shared" si="0"/>
        <v>0</v>
      </c>
      <c r="L16" s="268">
        <f t="shared" si="1"/>
        <v>0</v>
      </c>
      <c r="M16" s="268">
        <f t="shared" si="2"/>
        <v>0</v>
      </c>
      <c r="N16" s="268">
        <f t="shared" si="3"/>
        <v>0</v>
      </c>
    </row>
    <row r="17" spans="1:14" s="180" customFormat="1" ht="24" customHeight="1">
      <c r="A17" s="264" t="s">
        <v>432</v>
      </c>
      <c r="B17" s="962"/>
      <c r="C17" s="962"/>
      <c r="D17" s="955" t="s">
        <v>622</v>
      </c>
      <c r="E17" s="179" t="s">
        <v>618</v>
      </c>
      <c r="F17" s="179" t="s">
        <v>524</v>
      </c>
      <c r="G17" s="179" t="s">
        <v>525</v>
      </c>
      <c r="H17" s="179">
        <v>40</v>
      </c>
      <c r="I17" s="265"/>
      <c r="J17" s="266">
        <v>0.08</v>
      </c>
      <c r="K17" s="267">
        <f t="shared" si="0"/>
        <v>0</v>
      </c>
      <c r="L17" s="268">
        <f t="shared" si="1"/>
        <v>0</v>
      </c>
      <c r="M17" s="268">
        <f t="shared" si="2"/>
        <v>0</v>
      </c>
      <c r="N17" s="268">
        <f t="shared" si="3"/>
        <v>0</v>
      </c>
    </row>
    <row r="18" spans="1:14" s="180" customFormat="1" ht="24" customHeight="1">
      <c r="A18" s="264" t="s">
        <v>433</v>
      </c>
      <c r="B18" s="264"/>
      <c r="C18" s="962"/>
      <c r="D18" s="957" t="s">
        <v>630</v>
      </c>
      <c r="E18" s="963" t="s">
        <v>631</v>
      </c>
      <c r="F18" s="271" t="s">
        <v>632</v>
      </c>
      <c r="G18" s="271" t="s">
        <v>621</v>
      </c>
      <c r="H18" s="271">
        <v>10</v>
      </c>
      <c r="I18" s="272"/>
      <c r="J18" s="273">
        <v>0.08</v>
      </c>
      <c r="K18" s="267">
        <f t="shared" si="0"/>
        <v>0</v>
      </c>
      <c r="L18" s="268">
        <f t="shared" si="1"/>
        <v>0</v>
      </c>
      <c r="M18" s="268">
        <f t="shared" si="2"/>
        <v>0</v>
      </c>
      <c r="N18" s="268">
        <f t="shared" si="3"/>
        <v>0</v>
      </c>
    </row>
    <row r="19" spans="1:14" s="180" customFormat="1" ht="35.25" customHeight="1">
      <c r="A19" s="264" t="s">
        <v>434</v>
      </c>
      <c r="B19" s="264"/>
      <c r="C19" s="962"/>
      <c r="D19" s="955" t="s">
        <v>805</v>
      </c>
      <c r="E19" s="179" t="s">
        <v>593</v>
      </c>
      <c r="F19" s="269" t="s">
        <v>587</v>
      </c>
      <c r="G19" s="179" t="s">
        <v>593</v>
      </c>
      <c r="H19" s="179">
        <v>300</v>
      </c>
      <c r="I19" s="270"/>
      <c r="J19" s="266">
        <v>0.08</v>
      </c>
      <c r="K19" s="267">
        <f t="shared" si="0"/>
        <v>0</v>
      </c>
      <c r="L19" s="268">
        <f t="shared" si="1"/>
        <v>0</v>
      </c>
      <c r="M19" s="268">
        <f t="shared" si="2"/>
        <v>0</v>
      </c>
      <c r="N19" s="268">
        <f t="shared" si="3"/>
        <v>0</v>
      </c>
    </row>
    <row r="20" spans="1:14" s="180" customFormat="1" ht="24" customHeight="1">
      <c r="A20" s="264" t="s">
        <v>435</v>
      </c>
      <c r="B20" s="296"/>
      <c r="C20" s="962" t="s">
        <v>802</v>
      </c>
      <c r="D20" s="958" t="s">
        <v>800</v>
      </c>
      <c r="E20" s="274" t="s">
        <v>802</v>
      </c>
      <c r="F20" s="275" t="s">
        <v>801</v>
      </c>
      <c r="G20" s="274" t="s">
        <v>808</v>
      </c>
      <c r="H20" s="274">
        <v>200</v>
      </c>
      <c r="I20" s="276"/>
      <c r="J20" s="266">
        <v>0.23</v>
      </c>
      <c r="K20" s="267">
        <f t="shared" ref="K20:K23" si="4">I20+(I20*J20)</f>
        <v>0</v>
      </c>
      <c r="L20" s="268">
        <f t="shared" si="1"/>
        <v>0</v>
      </c>
      <c r="M20" s="268">
        <f t="shared" si="2"/>
        <v>0</v>
      </c>
      <c r="N20" s="268">
        <f t="shared" si="3"/>
        <v>0</v>
      </c>
    </row>
    <row r="21" spans="1:14" s="180" customFormat="1" ht="24" customHeight="1">
      <c r="A21" s="264" t="s">
        <v>436</v>
      </c>
      <c r="B21" s="264"/>
      <c r="C21" s="962" t="s">
        <v>802</v>
      </c>
      <c r="D21" s="959" t="s">
        <v>759</v>
      </c>
      <c r="E21" s="964" t="s">
        <v>802</v>
      </c>
      <c r="F21" s="275" t="s">
        <v>801</v>
      </c>
      <c r="G21" s="274" t="s">
        <v>803</v>
      </c>
      <c r="H21" s="274">
        <v>200</v>
      </c>
      <c r="I21" s="276"/>
      <c r="J21" s="266">
        <v>0.23</v>
      </c>
      <c r="K21" s="267">
        <f t="shared" si="4"/>
        <v>0</v>
      </c>
      <c r="L21" s="268">
        <f t="shared" si="1"/>
        <v>0</v>
      </c>
      <c r="M21" s="268">
        <f t="shared" si="2"/>
        <v>0</v>
      </c>
      <c r="N21" s="268">
        <f t="shared" si="3"/>
        <v>0</v>
      </c>
    </row>
    <row r="22" spans="1:14" s="180" customFormat="1" ht="37.5" customHeight="1">
      <c r="A22" s="264" t="s">
        <v>437</v>
      </c>
      <c r="B22" s="264"/>
      <c r="C22" s="962" t="s">
        <v>802</v>
      </c>
      <c r="D22" s="959" t="s">
        <v>804</v>
      </c>
      <c r="E22" s="964" t="s">
        <v>802</v>
      </c>
      <c r="F22" s="275" t="s">
        <v>524</v>
      </c>
      <c r="G22" s="274" t="s">
        <v>454</v>
      </c>
      <c r="H22" s="274">
        <v>30</v>
      </c>
      <c r="I22" s="276"/>
      <c r="J22" s="266">
        <v>0.23</v>
      </c>
      <c r="K22" s="267">
        <f t="shared" si="4"/>
        <v>0</v>
      </c>
      <c r="L22" s="268">
        <f t="shared" si="1"/>
        <v>0</v>
      </c>
      <c r="M22" s="268">
        <f t="shared" si="2"/>
        <v>0</v>
      </c>
      <c r="N22" s="268">
        <f t="shared" si="3"/>
        <v>0</v>
      </c>
    </row>
    <row r="23" spans="1:14" s="180" customFormat="1" ht="24" customHeight="1">
      <c r="A23" s="264" t="s">
        <v>438</v>
      </c>
      <c r="B23" s="264"/>
      <c r="C23" s="962" t="s">
        <v>802</v>
      </c>
      <c r="D23" s="959" t="s">
        <v>806</v>
      </c>
      <c r="E23" s="964"/>
      <c r="F23" s="275" t="s">
        <v>807</v>
      </c>
      <c r="G23" s="274" t="s">
        <v>803</v>
      </c>
      <c r="H23" s="274">
        <v>100</v>
      </c>
      <c r="I23" s="276"/>
      <c r="J23" s="266">
        <v>0.23</v>
      </c>
      <c r="K23" s="267">
        <f t="shared" si="4"/>
        <v>0</v>
      </c>
      <c r="L23" s="268">
        <f t="shared" si="1"/>
        <v>0</v>
      </c>
      <c r="M23" s="268">
        <f t="shared" si="2"/>
        <v>0</v>
      </c>
      <c r="N23" s="268">
        <f t="shared" si="3"/>
        <v>0</v>
      </c>
    </row>
    <row r="24" spans="1:14">
      <c r="A24" s="899"/>
      <c r="B24" s="899"/>
      <c r="C24" s="928"/>
      <c r="D24" s="899"/>
      <c r="E24" s="899"/>
      <c r="F24" s="899"/>
      <c r="G24" s="899"/>
      <c r="H24" s="899"/>
      <c r="I24" s="899"/>
      <c r="J24" s="899"/>
      <c r="K24" s="899"/>
      <c r="L24" s="209">
        <f>SUM(L11:L23)</f>
        <v>0</v>
      </c>
      <c r="M24" s="210" t="s">
        <v>49</v>
      </c>
      <c r="N24" s="209">
        <f>SUM(N11:N23)</f>
        <v>0</v>
      </c>
    </row>
    <row r="25" spans="1:14">
      <c r="A25" s="212"/>
      <c r="B25" s="213"/>
      <c r="C25" s="213"/>
      <c r="D25" s="213"/>
      <c r="E25" s="300"/>
      <c r="F25" s="213"/>
      <c r="G25" s="213"/>
      <c r="H25" s="213"/>
      <c r="I25" s="212"/>
      <c r="J25" s="214"/>
      <c r="K25" s="212"/>
      <c r="L25" s="212"/>
      <c r="M25" s="212"/>
      <c r="N25" s="212"/>
    </row>
    <row r="26" spans="1:14">
      <c r="A26" s="212"/>
      <c r="B26" s="215"/>
      <c r="C26" s="215"/>
      <c r="D26" s="960"/>
      <c r="E26" s="167"/>
      <c r="F26" s="167"/>
      <c r="G26" s="217"/>
      <c r="H26" s="218"/>
      <c r="I26" s="218"/>
      <c r="J26" s="218"/>
      <c r="K26" s="218"/>
      <c r="L26" s="212"/>
      <c r="M26" s="212"/>
      <c r="N26" s="212"/>
    </row>
    <row r="27" spans="1:14">
      <c r="A27" s="212"/>
      <c r="B27" s="219" t="s">
        <v>248</v>
      </c>
      <c r="C27" s="219"/>
      <c r="D27" s="960"/>
      <c r="E27" s="167"/>
      <c r="F27" s="167"/>
      <c r="G27" s="217"/>
      <c r="H27" s="220"/>
      <c r="I27" s="220" t="s">
        <v>50</v>
      </c>
      <c r="J27" s="220"/>
      <c r="K27" s="218"/>
      <c r="L27" s="212"/>
      <c r="M27" s="212"/>
      <c r="N27" s="212"/>
    </row>
    <row r="28" spans="1:14">
      <c r="A28" s="212"/>
      <c r="B28" s="166"/>
      <c r="C28" s="166"/>
      <c r="D28" s="950"/>
      <c r="E28" s="168"/>
      <c r="F28" s="168"/>
      <c r="G28" s="168"/>
      <c r="H28" s="168"/>
      <c r="I28" s="168" t="s">
        <v>51</v>
      </c>
      <c r="J28" s="221"/>
      <c r="K28" s="169"/>
      <c r="L28" s="212"/>
      <c r="M28" s="212"/>
      <c r="N28" s="212"/>
    </row>
  </sheetData>
  <mergeCells count="3">
    <mergeCell ref="A3:N3"/>
    <mergeCell ref="A24:K24"/>
    <mergeCell ref="D1:K1"/>
  </mergeCells>
  <phoneticPr fontId="72" type="noConversion"/>
  <pageMargins left="0.7" right="0.7" top="0.75" bottom="0.75" header="0.3" footer="0.3"/>
  <pageSetup paperSize="9" scale="86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35"/>
  <sheetViews>
    <sheetView zoomScaleNormal="100" workbookViewId="0"/>
  </sheetViews>
  <sheetFormatPr defaultRowHeight="11.25"/>
  <cols>
    <col min="1" max="1" width="7" style="533" customWidth="1"/>
    <col min="2" max="2" width="30.140625" style="199" bestFit="1" customWidth="1"/>
    <col min="3" max="3" width="17.85546875" style="199" customWidth="1"/>
    <col min="4" max="4" width="16.7109375" style="199" customWidth="1"/>
    <col min="5" max="5" width="14.28515625" style="199" bestFit="1" customWidth="1"/>
    <col min="6" max="6" width="25.85546875" style="253" customWidth="1"/>
    <col min="7" max="7" width="11.140625" style="199" customWidth="1"/>
    <col min="8" max="8" width="11" style="199" customWidth="1"/>
    <col min="9" max="9" width="12.7109375" style="199" customWidth="1"/>
    <col min="10" max="11" width="9.28515625" style="199" bestFit="1" customWidth="1"/>
    <col min="12" max="12" width="12.7109375" style="199" bestFit="1" customWidth="1"/>
    <col min="13" max="13" width="9.28515625" style="199" bestFit="1" customWidth="1"/>
    <col min="14" max="14" width="12.7109375" style="199" bestFit="1" customWidth="1"/>
    <col min="15" max="16384" width="9.140625" style="199"/>
  </cols>
  <sheetData>
    <row r="1" spans="1:15" ht="15" customHeight="1">
      <c r="A1" s="742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5">
      <c r="B2" s="222"/>
      <c r="C2" s="222"/>
      <c r="D2" s="223"/>
      <c r="E2" s="224"/>
      <c r="F2" s="223"/>
      <c r="G2" s="224"/>
      <c r="H2" s="224"/>
      <c r="I2" s="224"/>
      <c r="J2" s="225"/>
      <c r="K2" s="225"/>
    </row>
    <row r="3" spans="1:15" ht="29.45" customHeight="1">
      <c r="A3" s="889" t="s">
        <v>498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5">
      <c r="A5" s="225"/>
      <c r="B5" s="227" t="s">
        <v>749</v>
      </c>
      <c r="C5" s="227"/>
      <c r="D5" s="225"/>
      <c r="E5" s="225"/>
      <c r="F5" s="259"/>
      <c r="G5" s="225"/>
      <c r="H5" s="225"/>
      <c r="I5" s="225"/>
      <c r="J5" s="225"/>
      <c r="K5" s="225"/>
    </row>
    <row r="6" spans="1:15">
      <c r="B6" s="227" t="s">
        <v>422</v>
      </c>
      <c r="C6" s="227"/>
      <c r="D6" s="225"/>
    </row>
    <row r="7" spans="1:15">
      <c r="B7" s="228"/>
      <c r="C7" s="228"/>
      <c r="D7" s="225"/>
    </row>
    <row r="8" spans="1:15" ht="67.5">
      <c r="A8" s="229" t="s">
        <v>130</v>
      </c>
      <c r="B8" s="229" t="s">
        <v>243</v>
      </c>
      <c r="C8" s="230" t="s">
        <v>468</v>
      </c>
      <c r="D8" s="229" t="s">
        <v>0</v>
      </c>
      <c r="E8" s="229" t="s">
        <v>1</v>
      </c>
      <c r="F8" s="229" t="s">
        <v>2</v>
      </c>
      <c r="G8" s="229" t="s">
        <v>132</v>
      </c>
      <c r="H8" s="229" t="s">
        <v>3</v>
      </c>
      <c r="I8" s="229" t="s">
        <v>4</v>
      </c>
      <c r="J8" s="229" t="s">
        <v>244</v>
      </c>
      <c r="K8" s="229" t="s">
        <v>5</v>
      </c>
      <c r="L8" s="229" t="s">
        <v>245</v>
      </c>
      <c r="M8" s="229" t="s">
        <v>246</v>
      </c>
      <c r="N8" s="229" t="s">
        <v>247</v>
      </c>
    </row>
    <row r="9" spans="1:15">
      <c r="A9" s="231">
        <v>1</v>
      </c>
      <c r="B9" s="231">
        <v>2</v>
      </c>
      <c r="C9" s="231">
        <v>3</v>
      </c>
      <c r="D9" s="231">
        <v>4</v>
      </c>
      <c r="E9" s="260">
        <v>5</v>
      </c>
      <c r="F9" s="231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</row>
    <row r="10" spans="1:15">
      <c r="A10" s="233"/>
      <c r="B10" s="233"/>
      <c r="C10" s="233"/>
      <c r="D10" s="233"/>
      <c r="E10" s="233"/>
      <c r="F10" s="261"/>
      <c r="G10" s="233"/>
      <c r="H10" s="233"/>
      <c r="I10" s="233"/>
      <c r="J10" s="233"/>
      <c r="K10" s="233"/>
      <c r="L10" s="233"/>
      <c r="M10" s="233"/>
      <c r="N10" s="233"/>
    </row>
    <row r="11" spans="1:15" ht="23.25" customHeight="1">
      <c r="A11" s="586" t="s">
        <v>131</v>
      </c>
      <c r="B11" s="234"/>
      <c r="C11" s="234"/>
      <c r="D11" s="235" t="s">
        <v>79</v>
      </c>
      <c r="E11" s="235" t="s">
        <v>282</v>
      </c>
      <c r="F11" s="235" t="s">
        <v>280</v>
      </c>
      <c r="G11" s="235" t="s">
        <v>283</v>
      </c>
      <c r="H11" s="202">
        <v>30</v>
      </c>
      <c r="I11" s="236"/>
      <c r="J11" s="187">
        <v>0.08</v>
      </c>
      <c r="K11" s="203">
        <f>I11*1.08</f>
        <v>0</v>
      </c>
      <c r="L11" s="204">
        <f>I11*H11</f>
        <v>0</v>
      </c>
      <c r="M11" s="204">
        <f t="shared" ref="M11:M30" si="0">N11-L11</f>
        <v>0</v>
      </c>
      <c r="N11" s="204">
        <f>K11*H11</f>
        <v>0</v>
      </c>
    </row>
    <row r="12" spans="1:15" ht="23.25" customHeight="1">
      <c r="A12" s="944" t="s">
        <v>427</v>
      </c>
      <c r="B12" s="237"/>
      <c r="C12" s="237"/>
      <c r="D12" s="238" t="s">
        <v>79</v>
      </c>
      <c r="E12" s="239" t="s">
        <v>281</v>
      </c>
      <c r="F12" s="239" t="s">
        <v>280</v>
      </c>
      <c r="G12" s="239" t="s">
        <v>283</v>
      </c>
      <c r="H12" s="240">
        <v>10</v>
      </c>
      <c r="I12" s="241"/>
      <c r="J12" s="187">
        <v>0.08</v>
      </c>
      <c r="K12" s="203">
        <f t="shared" ref="K12:K30" si="1">I12*1.08</f>
        <v>0</v>
      </c>
      <c r="L12" s="204">
        <f t="shared" ref="L12:L30" si="2">I12*H12</f>
        <v>0</v>
      </c>
      <c r="M12" s="204">
        <f t="shared" si="0"/>
        <v>0</v>
      </c>
      <c r="N12" s="204">
        <f t="shared" ref="N12:N30" si="3">K12*H12</f>
        <v>0</v>
      </c>
    </row>
    <row r="13" spans="1:15" ht="23.25" customHeight="1">
      <c r="A13" s="944" t="s">
        <v>428</v>
      </c>
      <c r="B13" s="237"/>
      <c r="C13" s="237"/>
      <c r="D13" s="192" t="s">
        <v>40</v>
      </c>
      <c r="E13" s="193" t="s">
        <v>268</v>
      </c>
      <c r="F13" s="193" t="s">
        <v>44</v>
      </c>
      <c r="G13" s="193" t="s">
        <v>189</v>
      </c>
      <c r="H13" s="190">
        <v>24</v>
      </c>
      <c r="I13" s="194"/>
      <c r="J13" s="187">
        <v>0.08</v>
      </c>
      <c r="K13" s="203">
        <f t="shared" si="1"/>
        <v>0</v>
      </c>
      <c r="L13" s="204">
        <f t="shared" si="2"/>
        <v>0</v>
      </c>
      <c r="M13" s="204">
        <f t="shared" si="0"/>
        <v>0</v>
      </c>
      <c r="N13" s="204">
        <f t="shared" si="3"/>
        <v>0</v>
      </c>
    </row>
    <row r="14" spans="1:15" ht="23.25" customHeight="1">
      <c r="A14" s="944" t="s">
        <v>429</v>
      </c>
      <c r="B14" s="237"/>
      <c r="C14" s="237"/>
      <c r="D14" s="192" t="s">
        <v>40</v>
      </c>
      <c r="E14" s="193" t="s">
        <v>27</v>
      </c>
      <c r="F14" s="193" t="s">
        <v>279</v>
      </c>
      <c r="G14" s="193" t="s">
        <v>189</v>
      </c>
      <c r="H14" s="190">
        <v>180</v>
      </c>
      <c r="I14" s="194"/>
      <c r="J14" s="187">
        <v>0.08</v>
      </c>
      <c r="K14" s="203">
        <f t="shared" si="1"/>
        <v>0</v>
      </c>
      <c r="L14" s="204">
        <f t="shared" si="2"/>
        <v>0</v>
      </c>
      <c r="M14" s="204">
        <f t="shared" si="0"/>
        <v>0</v>
      </c>
      <c r="N14" s="204">
        <f t="shared" si="3"/>
        <v>0</v>
      </c>
    </row>
    <row r="15" spans="1:15" ht="23.25" customHeight="1">
      <c r="A15" s="944" t="s">
        <v>430</v>
      </c>
      <c r="B15" s="237"/>
      <c r="C15" s="237"/>
      <c r="D15" s="192" t="s">
        <v>269</v>
      </c>
      <c r="E15" s="193" t="s">
        <v>270</v>
      </c>
      <c r="F15" s="193" t="s">
        <v>271</v>
      </c>
      <c r="G15" s="193" t="s">
        <v>201</v>
      </c>
      <c r="H15" s="193">
        <v>2</v>
      </c>
      <c r="I15" s="194"/>
      <c r="J15" s="187">
        <v>0.08</v>
      </c>
      <c r="K15" s="203">
        <f t="shared" si="1"/>
        <v>0</v>
      </c>
      <c r="L15" s="204">
        <f t="shared" si="2"/>
        <v>0</v>
      </c>
      <c r="M15" s="204">
        <f t="shared" si="0"/>
        <v>0</v>
      </c>
      <c r="N15" s="204">
        <f t="shared" si="3"/>
        <v>0</v>
      </c>
    </row>
    <row r="16" spans="1:15" ht="23.25" customHeight="1">
      <c r="A16" s="944" t="s">
        <v>431</v>
      </c>
      <c r="B16" s="237"/>
      <c r="C16" s="237"/>
      <c r="D16" s="192" t="s">
        <v>80</v>
      </c>
      <c r="E16" s="193" t="s">
        <v>285</v>
      </c>
      <c r="F16" s="193" t="s">
        <v>280</v>
      </c>
      <c r="G16" s="193" t="s">
        <v>48</v>
      </c>
      <c r="H16" s="193">
        <v>12</v>
      </c>
      <c r="I16" s="242"/>
      <c r="J16" s="187">
        <v>0.08</v>
      </c>
      <c r="K16" s="203">
        <f t="shared" si="1"/>
        <v>0</v>
      </c>
      <c r="L16" s="204">
        <f t="shared" si="2"/>
        <v>0</v>
      </c>
      <c r="M16" s="204">
        <f t="shared" si="0"/>
        <v>0</v>
      </c>
      <c r="N16" s="204">
        <f t="shared" si="3"/>
        <v>0</v>
      </c>
    </row>
    <row r="17" spans="1:14" ht="23.25" customHeight="1">
      <c r="A17" s="944" t="s">
        <v>432</v>
      </c>
      <c r="B17" s="237"/>
      <c r="C17" s="237"/>
      <c r="D17" s="192" t="s">
        <v>80</v>
      </c>
      <c r="E17" s="193" t="s">
        <v>286</v>
      </c>
      <c r="F17" s="193" t="s">
        <v>280</v>
      </c>
      <c r="G17" s="193" t="s">
        <v>48</v>
      </c>
      <c r="H17" s="193">
        <v>12</v>
      </c>
      <c r="I17" s="242"/>
      <c r="J17" s="187">
        <v>0.08</v>
      </c>
      <c r="K17" s="203">
        <f t="shared" si="1"/>
        <v>0</v>
      </c>
      <c r="L17" s="204">
        <f t="shared" si="2"/>
        <v>0</v>
      </c>
      <c r="M17" s="204">
        <f t="shared" si="0"/>
        <v>0</v>
      </c>
      <c r="N17" s="204">
        <f t="shared" si="3"/>
        <v>0</v>
      </c>
    </row>
    <row r="18" spans="1:14" ht="23.25" customHeight="1">
      <c r="A18" s="944" t="s">
        <v>433</v>
      </c>
      <c r="B18" s="237"/>
      <c r="C18" s="237"/>
      <c r="D18" s="192" t="s">
        <v>80</v>
      </c>
      <c r="E18" s="190" t="s">
        <v>287</v>
      </c>
      <c r="F18" s="193" t="s">
        <v>280</v>
      </c>
      <c r="G18" s="193" t="s">
        <v>48</v>
      </c>
      <c r="H18" s="193">
        <v>6</v>
      </c>
      <c r="I18" s="194"/>
      <c r="J18" s="187">
        <v>0.08</v>
      </c>
      <c r="K18" s="203">
        <f t="shared" si="1"/>
        <v>0</v>
      </c>
      <c r="L18" s="204">
        <f t="shared" si="2"/>
        <v>0</v>
      </c>
      <c r="M18" s="204">
        <f t="shared" si="0"/>
        <v>0</v>
      </c>
      <c r="N18" s="204">
        <f t="shared" si="3"/>
        <v>0</v>
      </c>
    </row>
    <row r="19" spans="1:14" ht="23.25" customHeight="1">
      <c r="A19" s="944" t="s">
        <v>434</v>
      </c>
      <c r="B19" s="237"/>
      <c r="C19" s="237"/>
      <c r="D19" s="192" t="s">
        <v>80</v>
      </c>
      <c r="E19" s="190" t="s">
        <v>288</v>
      </c>
      <c r="F19" s="193" t="s">
        <v>280</v>
      </c>
      <c r="G19" s="193" t="s">
        <v>48</v>
      </c>
      <c r="H19" s="193">
        <v>6</v>
      </c>
      <c r="I19" s="194"/>
      <c r="J19" s="187">
        <v>0.08</v>
      </c>
      <c r="K19" s="203">
        <f t="shared" si="1"/>
        <v>0</v>
      </c>
      <c r="L19" s="204">
        <f t="shared" si="2"/>
        <v>0</v>
      </c>
      <c r="M19" s="204">
        <f t="shared" si="0"/>
        <v>0</v>
      </c>
      <c r="N19" s="204">
        <f t="shared" si="3"/>
        <v>0</v>
      </c>
    </row>
    <row r="20" spans="1:14" ht="23.25" customHeight="1">
      <c r="A20" s="944" t="s">
        <v>435</v>
      </c>
      <c r="B20" s="237"/>
      <c r="C20" s="237"/>
      <c r="D20" s="192" t="s">
        <v>75</v>
      </c>
      <c r="E20" s="193" t="s">
        <v>88</v>
      </c>
      <c r="F20" s="193" t="s">
        <v>161</v>
      </c>
      <c r="G20" s="193" t="s">
        <v>162</v>
      </c>
      <c r="H20" s="193">
        <v>20</v>
      </c>
      <c r="I20" s="194"/>
      <c r="J20" s="187">
        <v>0.08</v>
      </c>
      <c r="K20" s="203">
        <f t="shared" si="1"/>
        <v>0</v>
      </c>
      <c r="L20" s="204">
        <f t="shared" si="2"/>
        <v>0</v>
      </c>
      <c r="M20" s="204">
        <f t="shared" si="0"/>
        <v>0</v>
      </c>
      <c r="N20" s="204">
        <f t="shared" si="3"/>
        <v>0</v>
      </c>
    </row>
    <row r="21" spans="1:14" ht="23.25" customHeight="1">
      <c r="A21" s="944" t="s">
        <v>436</v>
      </c>
      <c r="B21" s="237"/>
      <c r="C21" s="237"/>
      <c r="D21" s="192" t="s">
        <v>291</v>
      </c>
      <c r="E21" s="193" t="s">
        <v>56</v>
      </c>
      <c r="F21" s="193" t="s">
        <v>751</v>
      </c>
      <c r="G21" s="193" t="s">
        <v>189</v>
      </c>
      <c r="H21" s="190">
        <v>6</v>
      </c>
      <c r="I21" s="194"/>
      <c r="J21" s="187">
        <v>0.08</v>
      </c>
      <c r="K21" s="203">
        <f t="shared" si="1"/>
        <v>0</v>
      </c>
      <c r="L21" s="204">
        <f t="shared" si="2"/>
        <v>0</v>
      </c>
      <c r="M21" s="204">
        <f t="shared" si="0"/>
        <v>0</v>
      </c>
      <c r="N21" s="204">
        <f t="shared" si="3"/>
        <v>0</v>
      </c>
    </row>
    <row r="22" spans="1:14" ht="23.25" customHeight="1">
      <c r="A22" s="944" t="s">
        <v>437</v>
      </c>
      <c r="B22" s="237"/>
      <c r="C22" s="237"/>
      <c r="D22" s="192" t="s">
        <v>291</v>
      </c>
      <c r="E22" s="190" t="s">
        <v>290</v>
      </c>
      <c r="F22" s="193" t="s">
        <v>751</v>
      </c>
      <c r="G22" s="193" t="s">
        <v>189</v>
      </c>
      <c r="H22" s="190">
        <v>6</v>
      </c>
      <c r="I22" s="194"/>
      <c r="J22" s="187">
        <v>0.08</v>
      </c>
      <c r="K22" s="203">
        <f t="shared" si="1"/>
        <v>0</v>
      </c>
      <c r="L22" s="204">
        <f t="shared" si="2"/>
        <v>0</v>
      </c>
      <c r="M22" s="204">
        <f t="shared" si="0"/>
        <v>0</v>
      </c>
      <c r="N22" s="204">
        <f t="shared" si="3"/>
        <v>0</v>
      </c>
    </row>
    <row r="23" spans="1:14" ht="23.25" customHeight="1">
      <c r="A23" s="944" t="s">
        <v>438</v>
      </c>
      <c r="B23" s="237"/>
      <c r="C23" s="237"/>
      <c r="D23" s="192" t="s">
        <v>291</v>
      </c>
      <c r="E23" s="190" t="s">
        <v>270</v>
      </c>
      <c r="F23" s="193" t="s">
        <v>751</v>
      </c>
      <c r="G23" s="193" t="s">
        <v>189</v>
      </c>
      <c r="H23" s="243">
        <v>6</v>
      </c>
      <c r="I23" s="194"/>
      <c r="J23" s="187">
        <v>0.08</v>
      </c>
      <c r="K23" s="203">
        <f t="shared" si="1"/>
        <v>0</v>
      </c>
      <c r="L23" s="204">
        <f t="shared" si="2"/>
        <v>0</v>
      </c>
      <c r="M23" s="204">
        <f t="shared" si="0"/>
        <v>0</v>
      </c>
      <c r="N23" s="204">
        <f t="shared" si="3"/>
        <v>0</v>
      </c>
    </row>
    <row r="24" spans="1:14" ht="23.25" customHeight="1">
      <c r="A24" s="944" t="s">
        <v>439</v>
      </c>
      <c r="B24" s="237"/>
      <c r="C24" s="237"/>
      <c r="D24" s="192" t="s">
        <v>284</v>
      </c>
      <c r="E24" s="193" t="s">
        <v>27</v>
      </c>
      <c r="F24" s="193" t="s">
        <v>44</v>
      </c>
      <c r="G24" s="193" t="s">
        <v>189</v>
      </c>
      <c r="H24" s="190">
        <v>6</v>
      </c>
      <c r="I24" s="194"/>
      <c r="J24" s="187">
        <v>0.08</v>
      </c>
      <c r="K24" s="203">
        <f t="shared" si="1"/>
        <v>0</v>
      </c>
      <c r="L24" s="204">
        <f t="shared" si="2"/>
        <v>0</v>
      </c>
      <c r="M24" s="204">
        <f t="shared" si="0"/>
        <v>0</v>
      </c>
      <c r="N24" s="204">
        <f t="shared" si="3"/>
        <v>0</v>
      </c>
    </row>
    <row r="25" spans="1:14" ht="23.25" customHeight="1">
      <c r="A25" s="944" t="s">
        <v>440</v>
      </c>
      <c r="B25" s="237"/>
      <c r="C25" s="237"/>
      <c r="D25" s="238" t="s">
        <v>81</v>
      </c>
      <c r="E25" s="239" t="s">
        <v>27</v>
      </c>
      <c r="F25" s="239" t="s">
        <v>141</v>
      </c>
      <c r="G25" s="240" t="s">
        <v>201</v>
      </c>
      <c r="H25" s="239">
        <v>36</v>
      </c>
      <c r="I25" s="241"/>
      <c r="J25" s="244">
        <v>0.08</v>
      </c>
      <c r="K25" s="203">
        <f t="shared" si="1"/>
        <v>0</v>
      </c>
      <c r="L25" s="204">
        <f t="shared" si="2"/>
        <v>0</v>
      </c>
      <c r="M25" s="204">
        <f t="shared" si="0"/>
        <v>0</v>
      </c>
      <c r="N25" s="204">
        <f t="shared" si="3"/>
        <v>0</v>
      </c>
    </row>
    <row r="26" spans="1:14" ht="23.25" customHeight="1">
      <c r="A26" s="944" t="s">
        <v>441</v>
      </c>
      <c r="B26" s="237"/>
      <c r="C26" s="237"/>
      <c r="D26" s="238" t="s">
        <v>81</v>
      </c>
      <c r="E26" s="239" t="s">
        <v>28</v>
      </c>
      <c r="F26" s="239" t="s">
        <v>141</v>
      </c>
      <c r="G26" s="239" t="s">
        <v>201</v>
      </c>
      <c r="H26" s="239">
        <v>40</v>
      </c>
      <c r="I26" s="241"/>
      <c r="J26" s="244">
        <v>0.08</v>
      </c>
      <c r="K26" s="203">
        <f t="shared" si="1"/>
        <v>0</v>
      </c>
      <c r="L26" s="204">
        <f t="shared" si="2"/>
        <v>0</v>
      </c>
      <c r="M26" s="204">
        <f t="shared" si="0"/>
        <v>0</v>
      </c>
      <c r="N26" s="204">
        <f t="shared" si="3"/>
        <v>0</v>
      </c>
    </row>
    <row r="27" spans="1:14" ht="23.25" customHeight="1">
      <c r="A27" s="944" t="s">
        <v>442</v>
      </c>
      <c r="B27" s="237"/>
      <c r="C27" s="237"/>
      <c r="D27" s="238" t="s">
        <v>81</v>
      </c>
      <c r="E27" s="239" t="s">
        <v>257</v>
      </c>
      <c r="F27" s="239" t="s">
        <v>141</v>
      </c>
      <c r="G27" s="239" t="s">
        <v>201</v>
      </c>
      <c r="H27" s="239">
        <v>12</v>
      </c>
      <c r="I27" s="241"/>
      <c r="J27" s="244">
        <v>0.08</v>
      </c>
      <c r="K27" s="203">
        <f t="shared" si="1"/>
        <v>0</v>
      </c>
      <c r="L27" s="204">
        <f t="shared" si="2"/>
        <v>0</v>
      </c>
      <c r="M27" s="204">
        <f t="shared" si="0"/>
        <v>0</v>
      </c>
      <c r="N27" s="204">
        <f t="shared" si="3"/>
        <v>0</v>
      </c>
    </row>
    <row r="28" spans="1:14" ht="23.25" customHeight="1">
      <c r="A28" s="944" t="s">
        <v>443</v>
      </c>
      <c r="B28" s="237"/>
      <c r="C28" s="237"/>
      <c r="D28" s="238" t="s">
        <v>81</v>
      </c>
      <c r="E28" s="239" t="s">
        <v>200</v>
      </c>
      <c r="F28" s="239" t="s">
        <v>750</v>
      </c>
      <c r="G28" s="239" t="s">
        <v>147</v>
      </c>
      <c r="H28" s="239">
        <v>150</v>
      </c>
      <c r="I28" s="241"/>
      <c r="J28" s="244">
        <v>0.08</v>
      </c>
      <c r="K28" s="203">
        <f t="shared" si="1"/>
        <v>0</v>
      </c>
      <c r="L28" s="204">
        <f t="shared" si="2"/>
        <v>0</v>
      </c>
      <c r="M28" s="204">
        <f t="shared" si="0"/>
        <v>0</v>
      </c>
      <c r="N28" s="204">
        <f t="shared" si="3"/>
        <v>0</v>
      </c>
    </row>
    <row r="29" spans="1:14" ht="23.25" customHeight="1">
      <c r="A29" s="944" t="s">
        <v>444</v>
      </c>
      <c r="B29" s="237"/>
      <c r="C29" s="237"/>
      <c r="D29" s="238" t="s">
        <v>81</v>
      </c>
      <c r="E29" s="239" t="s">
        <v>180</v>
      </c>
      <c r="F29" s="239" t="s">
        <v>750</v>
      </c>
      <c r="G29" s="239" t="s">
        <v>147</v>
      </c>
      <c r="H29" s="245">
        <v>20</v>
      </c>
      <c r="I29" s="246"/>
      <c r="J29" s="244">
        <v>0.08</v>
      </c>
      <c r="K29" s="203">
        <f t="shared" si="1"/>
        <v>0</v>
      </c>
      <c r="L29" s="204">
        <f t="shared" si="2"/>
        <v>0</v>
      </c>
      <c r="M29" s="204">
        <f t="shared" si="0"/>
        <v>0</v>
      </c>
      <c r="N29" s="204">
        <f t="shared" si="3"/>
        <v>0</v>
      </c>
    </row>
    <row r="30" spans="1:14" ht="23.25" customHeight="1">
      <c r="A30" s="944" t="s">
        <v>456</v>
      </c>
      <c r="B30" s="237"/>
      <c r="C30" s="237"/>
      <c r="D30" s="247" t="s">
        <v>535</v>
      </c>
      <c r="E30" s="248" t="s">
        <v>28</v>
      </c>
      <c r="F30" s="248" t="s">
        <v>384</v>
      </c>
      <c r="G30" s="248" t="s">
        <v>189</v>
      </c>
      <c r="H30" s="248">
        <v>6</v>
      </c>
      <c r="I30" s="249"/>
      <c r="J30" s="182">
        <v>0.08</v>
      </c>
      <c r="K30" s="203">
        <f t="shared" si="1"/>
        <v>0</v>
      </c>
      <c r="L30" s="204">
        <f t="shared" si="2"/>
        <v>0</v>
      </c>
      <c r="M30" s="204">
        <f t="shared" si="0"/>
        <v>0</v>
      </c>
      <c r="N30" s="204">
        <f t="shared" si="3"/>
        <v>0</v>
      </c>
    </row>
    <row r="31" spans="1:14" ht="23.25" customHeight="1">
      <c r="A31" s="929" t="s">
        <v>49</v>
      </c>
      <c r="B31" s="930"/>
      <c r="C31" s="930"/>
      <c r="D31" s="930"/>
      <c r="E31" s="930"/>
      <c r="F31" s="930"/>
      <c r="G31" s="930"/>
      <c r="H31" s="930"/>
      <c r="I31" s="930"/>
      <c r="J31" s="930"/>
      <c r="K31" s="931"/>
      <c r="L31" s="250">
        <f>SUM(L11:L30)</f>
        <v>0</v>
      </c>
      <c r="M31" s="251" t="s">
        <v>49</v>
      </c>
      <c r="N31" s="250">
        <f>SUM(N11:N30)</f>
        <v>0</v>
      </c>
    </row>
    <row r="32" spans="1:14">
      <c r="B32" s="252"/>
      <c r="C32" s="252"/>
      <c r="D32" s="252"/>
      <c r="E32" s="252"/>
      <c r="F32" s="252"/>
      <c r="G32" s="252"/>
      <c r="H32" s="252"/>
      <c r="J32" s="253"/>
    </row>
    <row r="33" spans="2:11">
      <c r="B33" s="254"/>
      <c r="C33" s="254"/>
    </row>
    <row r="34" spans="2:11">
      <c r="B34" s="255" t="s">
        <v>248</v>
      </c>
      <c r="C34" s="255"/>
      <c r="D34" s="256"/>
      <c r="E34" s="223"/>
      <c r="F34" s="223"/>
      <c r="G34" s="217"/>
      <c r="H34" s="257"/>
      <c r="I34" s="257" t="s">
        <v>50</v>
      </c>
      <c r="J34" s="257"/>
      <c r="K34" s="258"/>
    </row>
    <row r="35" spans="2:11">
      <c r="B35" s="222"/>
      <c r="C35" s="222"/>
      <c r="D35" s="223"/>
      <c r="E35" s="224"/>
      <c r="F35" s="223"/>
      <c r="G35" s="224"/>
      <c r="H35" s="224"/>
      <c r="I35" s="224" t="s">
        <v>51</v>
      </c>
      <c r="J35" s="221"/>
      <c r="K35" s="225"/>
    </row>
  </sheetData>
  <mergeCells count="3">
    <mergeCell ref="A3:N3"/>
    <mergeCell ref="A31:K31"/>
    <mergeCell ref="D1:K1"/>
  </mergeCells>
  <phoneticPr fontId="72" type="noConversion"/>
  <pageMargins left="0.7" right="0.7" top="0.75" bottom="0.75" header="0.3" footer="0.3"/>
  <pageSetup paperSize="9" scale="64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24356-DE1A-43D3-BA9F-51489C8A2574}">
  <sheetPr>
    <pageSetUpPr fitToPage="1"/>
  </sheetPr>
  <dimension ref="A1:R125"/>
  <sheetViews>
    <sheetView zoomScaleNormal="100" workbookViewId="0">
      <selection activeCell="D19" sqref="D19"/>
    </sheetView>
  </sheetViews>
  <sheetFormatPr defaultColWidth="8.7109375" defaultRowHeight="11.25"/>
  <cols>
    <col min="1" max="1" width="5.85546875" style="165" customWidth="1"/>
    <col min="2" max="3" width="8.7109375" style="165"/>
    <col min="4" max="4" width="21.7109375" style="967" customWidth="1"/>
    <col min="5" max="5" width="20.42578125" style="165" customWidth="1"/>
    <col min="6" max="6" width="27" style="165" customWidth="1"/>
    <col min="7" max="7" width="12.5703125" style="165" customWidth="1"/>
    <col min="8" max="8" width="10.5703125" style="165" customWidth="1"/>
    <col min="9" max="9" width="12.85546875" style="165" customWidth="1"/>
    <col min="10" max="10" width="8.7109375" style="165"/>
    <col min="11" max="11" width="10.7109375" style="165" customWidth="1"/>
    <col min="12" max="12" width="13.7109375" style="165" customWidth="1"/>
    <col min="13" max="13" width="8.7109375" style="165"/>
    <col min="14" max="14" width="14.85546875" style="165" customWidth="1"/>
    <col min="15" max="16384" width="8.7109375" style="165"/>
  </cols>
  <sheetData>
    <row r="1" spans="1:16">
      <c r="A1" s="158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  <c r="P1" s="164"/>
    </row>
    <row r="2" spans="1:16">
      <c r="B2" s="166"/>
      <c r="C2" s="166"/>
      <c r="D2" s="950"/>
      <c r="E2" s="168"/>
      <c r="F2" s="168"/>
      <c r="G2" s="168"/>
      <c r="H2" s="168"/>
      <c r="I2" s="168"/>
      <c r="J2" s="169"/>
      <c r="K2" s="169"/>
    </row>
    <row r="3" spans="1:16" ht="30.6" customHeight="1">
      <c r="A3" s="889" t="s">
        <v>498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  <c r="O3" s="170"/>
    </row>
    <row r="4" spans="1:16">
      <c r="A4" s="171"/>
      <c r="B4" s="171"/>
      <c r="C4" s="171"/>
      <c r="D4" s="95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6">
      <c r="A5" s="169"/>
      <c r="B5" s="172" t="s">
        <v>799</v>
      </c>
      <c r="C5" s="172"/>
      <c r="D5" s="952"/>
      <c r="E5" s="169"/>
      <c r="F5" s="169"/>
      <c r="G5" s="169"/>
      <c r="H5" s="169"/>
      <c r="I5" s="169"/>
      <c r="J5" s="169"/>
      <c r="K5" s="169"/>
    </row>
    <row r="6" spans="1:16">
      <c r="B6" s="172" t="s">
        <v>419</v>
      </c>
      <c r="C6" s="172"/>
      <c r="D6" s="952"/>
    </row>
    <row r="7" spans="1:16">
      <c r="B7" s="173"/>
      <c r="C7" s="173"/>
      <c r="D7" s="952"/>
    </row>
    <row r="8" spans="1:16" s="981" customFormat="1" ht="36">
      <c r="A8" s="978" t="s">
        <v>130</v>
      </c>
      <c r="B8" s="978" t="s">
        <v>243</v>
      </c>
      <c r="C8" s="979" t="s">
        <v>468</v>
      </c>
      <c r="D8" s="980" t="s">
        <v>0</v>
      </c>
      <c r="E8" s="978" t="s">
        <v>1</v>
      </c>
      <c r="F8" s="978" t="s">
        <v>2</v>
      </c>
      <c r="G8" s="978" t="s">
        <v>132</v>
      </c>
      <c r="H8" s="978" t="s">
        <v>3</v>
      </c>
      <c r="I8" s="978" t="s">
        <v>4</v>
      </c>
      <c r="J8" s="978" t="s">
        <v>244</v>
      </c>
      <c r="K8" s="978" t="s">
        <v>5</v>
      </c>
      <c r="L8" s="978" t="s">
        <v>245</v>
      </c>
      <c r="M8" s="978" t="s">
        <v>246</v>
      </c>
      <c r="N8" s="978" t="s">
        <v>247</v>
      </c>
    </row>
    <row r="9" spans="1:16">
      <c r="A9" s="176">
        <v>1</v>
      </c>
      <c r="B9" s="176">
        <v>2</v>
      </c>
      <c r="C9" s="176">
        <v>3</v>
      </c>
      <c r="D9" s="176">
        <v>4</v>
      </c>
      <c r="E9" s="176">
        <v>5</v>
      </c>
      <c r="F9" s="176">
        <v>6</v>
      </c>
      <c r="G9" s="176">
        <v>7</v>
      </c>
      <c r="H9" s="176">
        <v>8</v>
      </c>
      <c r="I9" s="176">
        <v>9</v>
      </c>
      <c r="J9" s="176">
        <v>10</v>
      </c>
      <c r="K9" s="176">
        <v>11</v>
      </c>
      <c r="L9" s="176">
        <v>12</v>
      </c>
      <c r="M9" s="176">
        <v>13</v>
      </c>
      <c r="N9" s="176">
        <v>14</v>
      </c>
    </row>
    <row r="10" spans="1:16">
      <c r="A10" s="177"/>
      <c r="B10" s="177"/>
      <c r="C10" s="178"/>
      <c r="D10" s="966"/>
      <c r="E10" s="177"/>
      <c r="F10" s="177"/>
      <c r="G10" s="177"/>
      <c r="H10" s="177"/>
      <c r="I10" s="177"/>
      <c r="J10" s="177"/>
      <c r="K10" s="177"/>
      <c r="L10" s="177"/>
      <c r="M10" s="177"/>
      <c r="N10" s="177"/>
    </row>
    <row r="11" spans="1:16" ht="27.75" customHeight="1">
      <c r="A11" s="982" t="s">
        <v>131</v>
      </c>
      <c r="B11" s="983"/>
      <c r="C11" s="983"/>
      <c r="D11" s="984" t="s">
        <v>829</v>
      </c>
      <c r="E11" s="985" t="s">
        <v>646</v>
      </c>
      <c r="F11" s="985" t="s">
        <v>826</v>
      </c>
      <c r="G11" s="985" t="s">
        <v>187</v>
      </c>
      <c r="H11" s="985">
        <v>10</v>
      </c>
      <c r="I11" s="986"/>
      <c r="J11" s="987">
        <v>0.08</v>
      </c>
      <c r="K11" s="986">
        <f t="shared" ref="K11:K59" si="0">I11*1.08</f>
        <v>0</v>
      </c>
      <c r="L11" s="986">
        <f>H11*I11</f>
        <v>0</v>
      </c>
      <c r="M11" s="986">
        <f t="shared" ref="M11:M59" si="1">N11-L11</f>
        <v>0</v>
      </c>
      <c r="N11" s="986">
        <f>H11*K11</f>
        <v>0</v>
      </c>
    </row>
    <row r="12" spans="1:16" ht="27.75" customHeight="1">
      <c r="A12" s="982" t="s">
        <v>427</v>
      </c>
      <c r="B12" s="983"/>
      <c r="C12" s="983"/>
      <c r="D12" s="988" t="s">
        <v>556</v>
      </c>
      <c r="E12" s="989" t="s">
        <v>557</v>
      </c>
      <c r="F12" s="989" t="s">
        <v>551</v>
      </c>
      <c r="G12" s="989" t="s">
        <v>166</v>
      </c>
      <c r="H12" s="989">
        <v>120</v>
      </c>
      <c r="I12" s="990"/>
      <c r="J12" s="991">
        <v>0.08</v>
      </c>
      <c r="K12" s="986">
        <f t="shared" si="0"/>
        <v>0</v>
      </c>
      <c r="L12" s="986">
        <f t="shared" ref="L12:L59" si="2">H12*I12</f>
        <v>0</v>
      </c>
      <c r="M12" s="986">
        <f t="shared" si="1"/>
        <v>0</v>
      </c>
      <c r="N12" s="986">
        <f t="shared" ref="N12:N59" si="3">H12*K12</f>
        <v>0</v>
      </c>
    </row>
    <row r="13" spans="1:16" ht="27.75" customHeight="1">
      <c r="A13" s="982" t="s">
        <v>428</v>
      </c>
      <c r="B13" s="983"/>
      <c r="C13" s="983"/>
      <c r="D13" s="988" t="s">
        <v>556</v>
      </c>
      <c r="E13" s="989" t="s">
        <v>41</v>
      </c>
      <c r="F13" s="989" t="s">
        <v>551</v>
      </c>
      <c r="G13" s="989" t="s">
        <v>166</v>
      </c>
      <c r="H13" s="989">
        <v>50</v>
      </c>
      <c r="I13" s="992"/>
      <c r="J13" s="991">
        <v>0.08</v>
      </c>
      <c r="K13" s="986">
        <f t="shared" si="0"/>
        <v>0</v>
      </c>
      <c r="L13" s="986">
        <f t="shared" si="2"/>
        <v>0</v>
      </c>
      <c r="M13" s="986">
        <f t="shared" si="1"/>
        <v>0</v>
      </c>
      <c r="N13" s="986">
        <f t="shared" si="3"/>
        <v>0</v>
      </c>
    </row>
    <row r="14" spans="1:16" ht="27.75" customHeight="1">
      <c r="A14" s="982" t="s">
        <v>429</v>
      </c>
      <c r="B14" s="983"/>
      <c r="C14" s="983"/>
      <c r="D14" s="988" t="s">
        <v>823</v>
      </c>
      <c r="E14" s="989" t="s">
        <v>824</v>
      </c>
      <c r="F14" s="989" t="s">
        <v>537</v>
      </c>
      <c r="G14" s="989" t="s">
        <v>825</v>
      </c>
      <c r="H14" s="989">
        <v>10</v>
      </c>
      <c r="I14" s="992"/>
      <c r="J14" s="991">
        <v>0.08</v>
      </c>
      <c r="K14" s="986">
        <f t="shared" si="0"/>
        <v>0</v>
      </c>
      <c r="L14" s="986">
        <f t="shared" si="2"/>
        <v>0</v>
      </c>
      <c r="M14" s="986">
        <f t="shared" si="1"/>
        <v>0</v>
      </c>
      <c r="N14" s="986">
        <f t="shared" si="3"/>
        <v>0</v>
      </c>
    </row>
    <row r="15" spans="1:16" ht="27.75" customHeight="1">
      <c r="A15" s="982" t="s">
        <v>430</v>
      </c>
      <c r="B15" s="983"/>
      <c r="C15" s="983"/>
      <c r="D15" s="988" t="s">
        <v>609</v>
      </c>
      <c r="E15" s="993" t="s">
        <v>573</v>
      </c>
      <c r="F15" s="993" t="s">
        <v>551</v>
      </c>
      <c r="G15" s="993" t="s">
        <v>258</v>
      </c>
      <c r="H15" s="993">
        <v>20</v>
      </c>
      <c r="I15" s="994"/>
      <c r="J15" s="991">
        <v>0.08</v>
      </c>
      <c r="K15" s="986">
        <f t="shared" si="0"/>
        <v>0</v>
      </c>
      <c r="L15" s="986">
        <f t="shared" si="2"/>
        <v>0</v>
      </c>
      <c r="M15" s="986">
        <f t="shared" si="1"/>
        <v>0</v>
      </c>
      <c r="N15" s="986">
        <f t="shared" si="3"/>
        <v>0</v>
      </c>
    </row>
    <row r="16" spans="1:16" ht="27.75" customHeight="1">
      <c r="A16" s="982" t="s">
        <v>431</v>
      </c>
      <c r="B16" s="983"/>
      <c r="C16" s="983"/>
      <c r="D16" s="988" t="s">
        <v>609</v>
      </c>
      <c r="E16" s="993" t="s">
        <v>256</v>
      </c>
      <c r="F16" s="993" t="s">
        <v>551</v>
      </c>
      <c r="G16" s="993" t="s">
        <v>258</v>
      </c>
      <c r="H16" s="993">
        <v>10</v>
      </c>
      <c r="I16" s="995"/>
      <c r="J16" s="991">
        <v>0.08</v>
      </c>
      <c r="K16" s="986">
        <f t="shared" si="0"/>
        <v>0</v>
      </c>
      <c r="L16" s="986">
        <f t="shared" si="2"/>
        <v>0</v>
      </c>
      <c r="M16" s="986">
        <f t="shared" si="1"/>
        <v>0</v>
      </c>
      <c r="N16" s="986">
        <f t="shared" si="3"/>
        <v>0</v>
      </c>
    </row>
    <row r="17" spans="1:14" ht="27.75" customHeight="1">
      <c r="A17" s="982" t="s">
        <v>432</v>
      </c>
      <c r="B17" s="983"/>
      <c r="C17" s="983"/>
      <c r="D17" s="988" t="s">
        <v>610</v>
      </c>
      <c r="E17" s="989" t="s">
        <v>611</v>
      </c>
      <c r="F17" s="993" t="s">
        <v>551</v>
      </c>
      <c r="G17" s="993" t="s">
        <v>258</v>
      </c>
      <c r="H17" s="989">
        <v>6</v>
      </c>
      <c r="I17" s="992"/>
      <c r="J17" s="991">
        <v>0.08</v>
      </c>
      <c r="K17" s="986">
        <f t="shared" si="0"/>
        <v>0</v>
      </c>
      <c r="L17" s="986">
        <f t="shared" si="2"/>
        <v>0</v>
      </c>
      <c r="M17" s="986">
        <f t="shared" si="1"/>
        <v>0</v>
      </c>
      <c r="N17" s="986">
        <f t="shared" si="3"/>
        <v>0</v>
      </c>
    </row>
    <row r="18" spans="1:14" ht="27.75" customHeight="1">
      <c r="A18" s="982" t="s">
        <v>433</v>
      </c>
      <c r="B18" s="983"/>
      <c r="C18" s="983"/>
      <c r="D18" s="988" t="s">
        <v>610</v>
      </c>
      <c r="E18" s="989" t="s">
        <v>612</v>
      </c>
      <c r="F18" s="993" t="s">
        <v>551</v>
      </c>
      <c r="G18" s="993" t="s">
        <v>258</v>
      </c>
      <c r="H18" s="989">
        <v>6</v>
      </c>
      <c r="I18" s="992"/>
      <c r="J18" s="991">
        <v>0.08</v>
      </c>
      <c r="K18" s="986">
        <f t="shared" si="0"/>
        <v>0</v>
      </c>
      <c r="L18" s="986">
        <f t="shared" si="2"/>
        <v>0</v>
      </c>
      <c r="M18" s="986">
        <f t="shared" si="1"/>
        <v>0</v>
      </c>
      <c r="N18" s="986">
        <f t="shared" si="3"/>
        <v>0</v>
      </c>
    </row>
    <row r="19" spans="1:14" ht="27.75" customHeight="1">
      <c r="A19" s="982" t="s">
        <v>434</v>
      </c>
      <c r="B19" s="983"/>
      <c r="C19" s="983"/>
      <c r="D19" s="320" t="s">
        <v>134</v>
      </c>
      <c r="E19" s="996" t="s">
        <v>42</v>
      </c>
      <c r="F19" s="996" t="s">
        <v>384</v>
      </c>
      <c r="G19" s="996" t="s">
        <v>258</v>
      </c>
      <c r="H19" s="996">
        <v>35</v>
      </c>
      <c r="I19" s="997"/>
      <c r="J19" s="998">
        <v>0.08</v>
      </c>
      <c r="K19" s="986">
        <f t="shared" si="0"/>
        <v>0</v>
      </c>
      <c r="L19" s="986">
        <f t="shared" si="2"/>
        <v>0</v>
      </c>
      <c r="M19" s="986">
        <f t="shared" si="1"/>
        <v>0</v>
      </c>
      <c r="N19" s="986">
        <f t="shared" si="3"/>
        <v>0</v>
      </c>
    </row>
    <row r="20" spans="1:14" ht="27.75" customHeight="1">
      <c r="A20" s="982" t="s">
        <v>435</v>
      </c>
      <c r="B20" s="983"/>
      <c r="C20" s="983"/>
      <c r="D20" s="999" t="s">
        <v>563</v>
      </c>
      <c r="E20" s="993" t="s">
        <v>126</v>
      </c>
      <c r="F20" s="993" t="s">
        <v>551</v>
      </c>
      <c r="G20" s="993" t="s">
        <v>189</v>
      </c>
      <c r="H20" s="993">
        <v>6</v>
      </c>
      <c r="I20" s="995"/>
      <c r="J20" s="991">
        <v>0.08</v>
      </c>
      <c r="K20" s="986">
        <f t="shared" si="0"/>
        <v>0</v>
      </c>
      <c r="L20" s="986">
        <f t="shared" si="2"/>
        <v>0</v>
      </c>
      <c r="M20" s="986">
        <f t="shared" si="1"/>
        <v>0</v>
      </c>
      <c r="N20" s="986">
        <f t="shared" si="3"/>
        <v>0</v>
      </c>
    </row>
    <row r="21" spans="1:14" ht="27.75" customHeight="1">
      <c r="A21" s="982" t="s">
        <v>436</v>
      </c>
      <c r="B21" s="983"/>
      <c r="C21" s="983"/>
      <c r="D21" s="319" t="s">
        <v>101</v>
      </c>
      <c r="E21" s="1000" t="s">
        <v>92</v>
      </c>
      <c r="F21" s="1000" t="s">
        <v>199</v>
      </c>
      <c r="G21" s="1000" t="s">
        <v>189</v>
      </c>
      <c r="H21" s="1001">
        <v>6</v>
      </c>
      <c r="I21" s="997"/>
      <c r="J21" s="998">
        <v>0.08</v>
      </c>
      <c r="K21" s="986">
        <f t="shared" si="0"/>
        <v>0</v>
      </c>
      <c r="L21" s="986">
        <f t="shared" si="2"/>
        <v>0</v>
      </c>
      <c r="M21" s="986">
        <f t="shared" si="1"/>
        <v>0</v>
      </c>
      <c r="N21" s="986">
        <f t="shared" si="3"/>
        <v>0</v>
      </c>
    </row>
    <row r="22" spans="1:14" ht="27.75" customHeight="1">
      <c r="A22" s="982" t="s">
        <v>437</v>
      </c>
      <c r="B22" s="983"/>
      <c r="C22" s="983"/>
      <c r="D22" s="1002" t="s">
        <v>34</v>
      </c>
      <c r="E22" s="1003" t="s">
        <v>36</v>
      </c>
      <c r="F22" s="1003" t="s">
        <v>44</v>
      </c>
      <c r="G22" s="1003" t="s">
        <v>166</v>
      </c>
      <c r="H22" s="1003">
        <v>20</v>
      </c>
      <c r="I22" s="1004"/>
      <c r="J22" s="998">
        <v>0.08</v>
      </c>
      <c r="K22" s="986">
        <f t="shared" si="0"/>
        <v>0</v>
      </c>
      <c r="L22" s="986">
        <f t="shared" si="2"/>
        <v>0</v>
      </c>
      <c r="M22" s="986">
        <f t="shared" si="1"/>
        <v>0</v>
      </c>
      <c r="N22" s="986">
        <f t="shared" si="3"/>
        <v>0</v>
      </c>
    </row>
    <row r="23" spans="1:14" ht="27.75" customHeight="1">
      <c r="A23" s="982" t="s">
        <v>438</v>
      </c>
      <c r="B23" s="983"/>
      <c r="C23" s="983"/>
      <c r="D23" s="321" t="s">
        <v>34</v>
      </c>
      <c r="E23" s="1005" t="s">
        <v>37</v>
      </c>
      <c r="F23" s="1003" t="s">
        <v>44</v>
      </c>
      <c r="G23" s="1005" t="s">
        <v>166</v>
      </c>
      <c r="H23" s="1003">
        <v>30</v>
      </c>
      <c r="I23" s="1006"/>
      <c r="J23" s="998">
        <v>0.08</v>
      </c>
      <c r="K23" s="986">
        <f t="shared" si="0"/>
        <v>0</v>
      </c>
      <c r="L23" s="986">
        <f t="shared" si="2"/>
        <v>0</v>
      </c>
      <c r="M23" s="986">
        <f t="shared" si="1"/>
        <v>0</v>
      </c>
      <c r="N23" s="986">
        <f t="shared" si="3"/>
        <v>0</v>
      </c>
    </row>
    <row r="24" spans="1:14" ht="27.75" customHeight="1">
      <c r="A24" s="982" t="s">
        <v>439</v>
      </c>
      <c r="B24" s="983"/>
      <c r="C24" s="983"/>
      <c r="D24" s="999" t="s">
        <v>553</v>
      </c>
      <c r="E24" s="993" t="s">
        <v>554</v>
      </c>
      <c r="F24" s="993" t="s">
        <v>161</v>
      </c>
      <c r="G24" s="993" t="s">
        <v>166</v>
      </c>
      <c r="H24" s="993">
        <v>60</v>
      </c>
      <c r="I24" s="995"/>
      <c r="J24" s="991">
        <v>0.08</v>
      </c>
      <c r="K24" s="986">
        <f t="shared" si="0"/>
        <v>0</v>
      </c>
      <c r="L24" s="986">
        <f t="shared" si="2"/>
        <v>0</v>
      </c>
      <c r="M24" s="986">
        <f t="shared" si="1"/>
        <v>0</v>
      </c>
      <c r="N24" s="986">
        <f t="shared" si="3"/>
        <v>0</v>
      </c>
    </row>
    <row r="25" spans="1:14" ht="27.75" customHeight="1">
      <c r="A25" s="982" t="s">
        <v>440</v>
      </c>
      <c r="B25" s="983"/>
      <c r="C25" s="983"/>
      <c r="D25" s="999" t="s">
        <v>553</v>
      </c>
      <c r="E25" s="993" t="s">
        <v>595</v>
      </c>
      <c r="F25" s="993" t="s">
        <v>161</v>
      </c>
      <c r="G25" s="993" t="s">
        <v>166</v>
      </c>
      <c r="H25" s="993">
        <v>30</v>
      </c>
      <c r="I25" s="995"/>
      <c r="J25" s="991">
        <v>0.08</v>
      </c>
      <c r="K25" s="986">
        <f t="shared" si="0"/>
        <v>0</v>
      </c>
      <c r="L25" s="986">
        <f t="shared" si="2"/>
        <v>0</v>
      </c>
      <c r="M25" s="986">
        <f t="shared" si="1"/>
        <v>0</v>
      </c>
      <c r="N25" s="986">
        <f t="shared" si="3"/>
        <v>0</v>
      </c>
    </row>
    <row r="26" spans="1:14" ht="27.75" customHeight="1">
      <c r="A26" s="982" t="s">
        <v>441</v>
      </c>
      <c r="B26" s="983"/>
      <c r="C26" s="983"/>
      <c r="D26" s="1002" t="s">
        <v>105</v>
      </c>
      <c r="E26" s="1003" t="s">
        <v>508</v>
      </c>
      <c r="F26" s="1003" t="s">
        <v>507</v>
      </c>
      <c r="G26" s="1003" t="s">
        <v>166</v>
      </c>
      <c r="H26" s="1007">
        <v>20</v>
      </c>
      <c r="I26" s="1004"/>
      <c r="J26" s="998">
        <v>0.08</v>
      </c>
      <c r="K26" s="986">
        <f t="shared" si="0"/>
        <v>0</v>
      </c>
      <c r="L26" s="986">
        <f t="shared" si="2"/>
        <v>0</v>
      </c>
      <c r="M26" s="986">
        <f t="shared" si="1"/>
        <v>0</v>
      </c>
      <c r="N26" s="986">
        <f t="shared" si="3"/>
        <v>0</v>
      </c>
    </row>
    <row r="27" spans="1:14" ht="27.75" customHeight="1">
      <c r="A27" s="982" t="s">
        <v>442</v>
      </c>
      <c r="B27" s="983"/>
      <c r="C27" s="983"/>
      <c r="D27" s="321" t="s">
        <v>60</v>
      </c>
      <c r="E27" s="1005" t="s">
        <v>260</v>
      </c>
      <c r="F27" s="1005" t="s">
        <v>250</v>
      </c>
      <c r="G27" s="1005" t="s">
        <v>175</v>
      </c>
      <c r="H27" s="1005">
        <v>20</v>
      </c>
      <c r="I27" s="1008"/>
      <c r="J27" s="998">
        <v>0.08</v>
      </c>
      <c r="K27" s="986">
        <f t="shared" si="0"/>
        <v>0</v>
      </c>
      <c r="L27" s="986">
        <f t="shared" si="2"/>
        <v>0</v>
      </c>
      <c r="M27" s="986">
        <f t="shared" si="1"/>
        <v>0</v>
      </c>
      <c r="N27" s="986">
        <f t="shared" si="3"/>
        <v>0</v>
      </c>
    </row>
    <row r="28" spans="1:14" ht="27.75" customHeight="1">
      <c r="A28" s="982" t="s">
        <v>443</v>
      </c>
      <c r="B28" s="983"/>
      <c r="C28" s="983"/>
      <c r="D28" s="321" t="s">
        <v>60</v>
      </c>
      <c r="E28" s="1005" t="s">
        <v>191</v>
      </c>
      <c r="F28" s="1005" t="s">
        <v>250</v>
      </c>
      <c r="G28" s="1005" t="s">
        <v>175</v>
      </c>
      <c r="H28" s="1005">
        <v>10</v>
      </c>
      <c r="I28" s="1008"/>
      <c r="J28" s="998">
        <v>0.08</v>
      </c>
      <c r="K28" s="986">
        <f t="shared" si="0"/>
        <v>0</v>
      </c>
      <c r="L28" s="986">
        <f t="shared" si="2"/>
        <v>0</v>
      </c>
      <c r="M28" s="986">
        <f t="shared" si="1"/>
        <v>0</v>
      </c>
      <c r="N28" s="986">
        <f t="shared" si="3"/>
        <v>0</v>
      </c>
    </row>
    <row r="29" spans="1:14" ht="27.75" customHeight="1">
      <c r="A29" s="982" t="s">
        <v>444</v>
      </c>
      <c r="B29" s="983"/>
      <c r="C29" s="983"/>
      <c r="D29" s="988" t="s">
        <v>614</v>
      </c>
      <c r="E29" s="989" t="s">
        <v>615</v>
      </c>
      <c r="F29" s="993" t="s">
        <v>161</v>
      </c>
      <c r="G29" s="993" t="s">
        <v>258</v>
      </c>
      <c r="H29" s="989">
        <v>6</v>
      </c>
      <c r="I29" s="992"/>
      <c r="J29" s="991">
        <v>0.08</v>
      </c>
      <c r="K29" s="986">
        <f t="shared" si="0"/>
        <v>0</v>
      </c>
      <c r="L29" s="986">
        <f t="shared" si="2"/>
        <v>0</v>
      </c>
      <c r="M29" s="986">
        <f t="shared" si="1"/>
        <v>0</v>
      </c>
      <c r="N29" s="986">
        <f t="shared" si="3"/>
        <v>0</v>
      </c>
    </row>
    <row r="30" spans="1:14" ht="27.75" customHeight="1">
      <c r="A30" s="982" t="s">
        <v>456</v>
      </c>
      <c r="B30" s="983"/>
      <c r="C30" s="983"/>
      <c r="D30" s="988" t="s">
        <v>614</v>
      </c>
      <c r="E30" s="993" t="s">
        <v>616</v>
      </c>
      <c r="F30" s="993" t="s">
        <v>161</v>
      </c>
      <c r="G30" s="993" t="s">
        <v>258</v>
      </c>
      <c r="H30" s="993">
        <v>6</v>
      </c>
      <c r="I30" s="995"/>
      <c r="J30" s="991">
        <v>0.08</v>
      </c>
      <c r="K30" s="986">
        <f t="shared" si="0"/>
        <v>0</v>
      </c>
      <c r="L30" s="986">
        <f t="shared" si="2"/>
        <v>0</v>
      </c>
      <c r="M30" s="986">
        <f t="shared" si="1"/>
        <v>0</v>
      </c>
      <c r="N30" s="986">
        <f t="shared" si="3"/>
        <v>0</v>
      </c>
    </row>
    <row r="31" spans="1:14" ht="27.75" customHeight="1">
      <c r="A31" s="982" t="s">
        <v>471</v>
      </c>
      <c r="B31" s="983"/>
      <c r="C31" s="983"/>
      <c r="D31" s="988" t="s">
        <v>548</v>
      </c>
      <c r="E31" s="989" t="s">
        <v>18</v>
      </c>
      <c r="F31" s="993" t="s">
        <v>161</v>
      </c>
      <c r="G31" s="989" t="s">
        <v>166</v>
      </c>
      <c r="H31" s="989">
        <v>24</v>
      </c>
      <c r="I31" s="992"/>
      <c r="J31" s="991">
        <v>0.08</v>
      </c>
      <c r="K31" s="986">
        <f t="shared" si="0"/>
        <v>0</v>
      </c>
      <c r="L31" s="986">
        <f t="shared" si="2"/>
        <v>0</v>
      </c>
      <c r="M31" s="986">
        <f t="shared" si="1"/>
        <v>0</v>
      </c>
      <c r="N31" s="986">
        <f t="shared" si="3"/>
        <v>0</v>
      </c>
    </row>
    <row r="32" spans="1:14" ht="27.75" customHeight="1">
      <c r="A32" s="982" t="s">
        <v>472</v>
      </c>
      <c r="B32" s="983"/>
      <c r="C32" s="983"/>
      <c r="D32" s="1002" t="s">
        <v>172</v>
      </c>
      <c r="E32" s="1003" t="s">
        <v>321</v>
      </c>
      <c r="F32" s="1003" t="s">
        <v>141</v>
      </c>
      <c r="G32" s="1003" t="s">
        <v>201</v>
      </c>
      <c r="H32" s="1007">
        <v>350</v>
      </c>
      <c r="I32" s="1004"/>
      <c r="J32" s="998">
        <v>0.08</v>
      </c>
      <c r="K32" s="986">
        <f t="shared" si="0"/>
        <v>0</v>
      </c>
      <c r="L32" s="986">
        <f t="shared" si="2"/>
        <v>0</v>
      </c>
      <c r="M32" s="986">
        <f t="shared" si="1"/>
        <v>0</v>
      </c>
      <c r="N32" s="986">
        <f t="shared" si="3"/>
        <v>0</v>
      </c>
    </row>
    <row r="33" spans="1:18" ht="27.75" customHeight="1">
      <c r="A33" s="982" t="s">
        <v>529</v>
      </c>
      <c r="B33" s="983"/>
      <c r="C33" s="983"/>
      <c r="D33" s="1009" t="s">
        <v>569</v>
      </c>
      <c r="E33" s="1010" t="s">
        <v>570</v>
      </c>
      <c r="F33" s="1010" t="s">
        <v>250</v>
      </c>
      <c r="G33" s="1010" t="s">
        <v>571</v>
      </c>
      <c r="H33" s="1010">
        <v>20</v>
      </c>
      <c r="I33" s="1011"/>
      <c r="J33" s="991">
        <v>0.08</v>
      </c>
      <c r="K33" s="986">
        <f t="shared" si="0"/>
        <v>0</v>
      </c>
      <c r="L33" s="986">
        <f t="shared" si="2"/>
        <v>0</v>
      </c>
      <c r="M33" s="986">
        <f t="shared" si="1"/>
        <v>0</v>
      </c>
      <c r="N33" s="986">
        <f t="shared" si="3"/>
        <v>0</v>
      </c>
    </row>
    <row r="34" spans="1:18" ht="27.75" customHeight="1">
      <c r="A34" s="982" t="s">
        <v>530</v>
      </c>
      <c r="B34" s="983"/>
      <c r="C34" s="983"/>
      <c r="D34" s="988" t="s">
        <v>564</v>
      </c>
      <c r="E34" s="989" t="s">
        <v>565</v>
      </c>
      <c r="F34" s="993" t="s">
        <v>161</v>
      </c>
      <c r="G34" s="989" t="s">
        <v>258</v>
      </c>
      <c r="H34" s="989">
        <v>48</v>
      </c>
      <c r="I34" s="992"/>
      <c r="J34" s="991">
        <v>0.08</v>
      </c>
      <c r="K34" s="986">
        <f t="shared" si="0"/>
        <v>0</v>
      </c>
      <c r="L34" s="986">
        <f t="shared" si="2"/>
        <v>0</v>
      </c>
      <c r="M34" s="986">
        <f t="shared" si="1"/>
        <v>0</v>
      </c>
      <c r="N34" s="986">
        <f t="shared" si="3"/>
        <v>0</v>
      </c>
    </row>
    <row r="35" spans="1:18" ht="27.75" customHeight="1">
      <c r="A35" s="982" t="s">
        <v>531</v>
      </c>
      <c r="B35" s="983"/>
      <c r="C35" s="983"/>
      <c r="D35" s="318" t="s">
        <v>555</v>
      </c>
      <c r="E35" s="1012" t="s">
        <v>41</v>
      </c>
      <c r="F35" s="993" t="s">
        <v>161</v>
      </c>
      <c r="G35" s="1012" t="s">
        <v>258</v>
      </c>
      <c r="H35" s="993">
        <v>60</v>
      </c>
      <c r="I35" s="995"/>
      <c r="J35" s="991">
        <v>0.08</v>
      </c>
      <c r="K35" s="986">
        <f t="shared" si="0"/>
        <v>0</v>
      </c>
      <c r="L35" s="986">
        <f t="shared" si="2"/>
        <v>0</v>
      </c>
      <c r="M35" s="986">
        <f t="shared" si="1"/>
        <v>0</v>
      </c>
      <c r="N35" s="986">
        <f t="shared" si="3"/>
        <v>0</v>
      </c>
    </row>
    <row r="36" spans="1:18" ht="27.75" customHeight="1">
      <c r="A36" s="982" t="s">
        <v>532</v>
      </c>
      <c r="B36" s="983"/>
      <c r="C36" s="983"/>
      <c r="D36" s="988" t="s">
        <v>613</v>
      </c>
      <c r="E36" s="993" t="s">
        <v>56</v>
      </c>
      <c r="F36" s="993" t="s">
        <v>161</v>
      </c>
      <c r="G36" s="993" t="s">
        <v>258</v>
      </c>
      <c r="H36" s="989">
        <v>6</v>
      </c>
      <c r="I36" s="992"/>
      <c r="J36" s="991">
        <v>0.08</v>
      </c>
      <c r="K36" s="986">
        <f t="shared" si="0"/>
        <v>0</v>
      </c>
      <c r="L36" s="986">
        <f t="shared" si="2"/>
        <v>0</v>
      </c>
      <c r="M36" s="986">
        <f t="shared" si="1"/>
        <v>0</v>
      </c>
      <c r="N36" s="986">
        <f t="shared" si="3"/>
        <v>0</v>
      </c>
    </row>
    <row r="37" spans="1:18" ht="27.75" customHeight="1">
      <c r="A37" s="982" t="s">
        <v>639</v>
      </c>
      <c r="B37" s="983"/>
      <c r="C37" s="983"/>
      <c r="D37" s="988" t="s">
        <v>613</v>
      </c>
      <c r="E37" s="993" t="s">
        <v>300</v>
      </c>
      <c r="F37" s="993" t="s">
        <v>161</v>
      </c>
      <c r="G37" s="993" t="s">
        <v>258</v>
      </c>
      <c r="H37" s="989">
        <v>18</v>
      </c>
      <c r="I37" s="992"/>
      <c r="J37" s="991">
        <v>0.08</v>
      </c>
      <c r="K37" s="986">
        <f t="shared" si="0"/>
        <v>0</v>
      </c>
      <c r="L37" s="986">
        <f t="shared" si="2"/>
        <v>0</v>
      </c>
      <c r="M37" s="986">
        <f t="shared" si="1"/>
        <v>0</v>
      </c>
      <c r="N37" s="986">
        <f t="shared" si="3"/>
        <v>0</v>
      </c>
    </row>
    <row r="38" spans="1:18" ht="27.75" customHeight="1">
      <c r="A38" s="982" t="s">
        <v>640</v>
      </c>
      <c r="B38" s="983"/>
      <c r="C38" s="983"/>
      <c r="D38" s="988" t="s">
        <v>613</v>
      </c>
      <c r="E38" s="993" t="s">
        <v>126</v>
      </c>
      <c r="F38" s="993" t="s">
        <v>161</v>
      </c>
      <c r="G38" s="993" t="s">
        <v>166</v>
      </c>
      <c r="H38" s="993">
        <v>6</v>
      </c>
      <c r="I38" s="995"/>
      <c r="J38" s="991">
        <v>0.08</v>
      </c>
      <c r="K38" s="986">
        <f t="shared" si="0"/>
        <v>0</v>
      </c>
      <c r="L38" s="986">
        <f t="shared" si="2"/>
        <v>0</v>
      </c>
      <c r="M38" s="986">
        <f t="shared" si="1"/>
        <v>0</v>
      </c>
      <c r="N38" s="986">
        <f t="shared" si="3"/>
        <v>0</v>
      </c>
      <c r="R38" s="199"/>
    </row>
    <row r="39" spans="1:18" ht="27.75" customHeight="1">
      <c r="A39" s="982" t="s">
        <v>641</v>
      </c>
      <c r="B39" s="983"/>
      <c r="C39" s="983"/>
      <c r="D39" s="1013" t="s">
        <v>827</v>
      </c>
      <c r="E39" s="993" t="s">
        <v>828</v>
      </c>
      <c r="F39" s="993" t="s">
        <v>826</v>
      </c>
      <c r="G39" s="993" t="s">
        <v>187</v>
      </c>
      <c r="H39" s="993">
        <v>10</v>
      </c>
      <c r="I39" s="995"/>
      <c r="J39" s="991">
        <v>0.08</v>
      </c>
      <c r="K39" s="986">
        <f t="shared" si="0"/>
        <v>0</v>
      </c>
      <c r="L39" s="986">
        <f t="shared" si="2"/>
        <v>0</v>
      </c>
      <c r="M39" s="986">
        <f t="shared" si="1"/>
        <v>0</v>
      </c>
      <c r="N39" s="986">
        <f t="shared" si="3"/>
        <v>0</v>
      </c>
    </row>
    <row r="40" spans="1:18" ht="27.75" customHeight="1">
      <c r="A40" s="982" t="s">
        <v>642</v>
      </c>
      <c r="B40" s="983"/>
      <c r="C40" s="983"/>
      <c r="D40" s="318" t="s">
        <v>558</v>
      </c>
      <c r="E40" s="1012" t="s">
        <v>125</v>
      </c>
      <c r="F40" s="989" t="s">
        <v>551</v>
      </c>
      <c r="G40" s="1012" t="s">
        <v>187</v>
      </c>
      <c r="H40" s="1012">
        <v>10</v>
      </c>
      <c r="I40" s="990"/>
      <c r="J40" s="991">
        <v>0.08</v>
      </c>
      <c r="K40" s="986">
        <f t="shared" si="0"/>
        <v>0</v>
      </c>
      <c r="L40" s="986">
        <f t="shared" si="2"/>
        <v>0</v>
      </c>
      <c r="M40" s="986">
        <f t="shared" si="1"/>
        <v>0</v>
      </c>
      <c r="N40" s="986">
        <f t="shared" si="3"/>
        <v>0</v>
      </c>
    </row>
    <row r="41" spans="1:18" ht="27.75" customHeight="1">
      <c r="A41" s="982" t="s">
        <v>650</v>
      </c>
      <c r="B41" s="983"/>
      <c r="C41" s="983"/>
      <c r="D41" s="318" t="s">
        <v>552</v>
      </c>
      <c r="E41" s="1012" t="s">
        <v>27</v>
      </c>
      <c r="F41" s="989" t="s">
        <v>775</v>
      </c>
      <c r="G41" s="1012" t="s">
        <v>258</v>
      </c>
      <c r="H41" s="1012">
        <v>140</v>
      </c>
      <c r="I41" s="995"/>
      <c r="J41" s="991">
        <v>0.08</v>
      </c>
      <c r="K41" s="986">
        <f t="shared" si="0"/>
        <v>0</v>
      </c>
      <c r="L41" s="986">
        <f t="shared" si="2"/>
        <v>0</v>
      </c>
      <c r="M41" s="986">
        <f t="shared" si="1"/>
        <v>0</v>
      </c>
      <c r="N41" s="986">
        <f t="shared" si="3"/>
        <v>0</v>
      </c>
    </row>
    <row r="42" spans="1:18" ht="27.75" customHeight="1">
      <c r="A42" s="982" t="s">
        <v>651</v>
      </c>
      <c r="B42" s="983"/>
      <c r="C42" s="983"/>
      <c r="D42" s="320" t="s">
        <v>68</v>
      </c>
      <c r="E42" s="996" t="s">
        <v>385</v>
      </c>
      <c r="F42" s="996" t="s">
        <v>193</v>
      </c>
      <c r="G42" s="996" t="s">
        <v>153</v>
      </c>
      <c r="H42" s="996">
        <v>60</v>
      </c>
      <c r="I42" s="1014"/>
      <c r="J42" s="1015">
        <v>0.08</v>
      </c>
      <c r="K42" s="986">
        <f t="shared" si="0"/>
        <v>0</v>
      </c>
      <c r="L42" s="986">
        <f t="shared" si="2"/>
        <v>0</v>
      </c>
      <c r="M42" s="986">
        <f t="shared" si="1"/>
        <v>0</v>
      </c>
      <c r="N42" s="986">
        <f t="shared" si="3"/>
        <v>0</v>
      </c>
    </row>
    <row r="43" spans="1:18" ht="27.75" customHeight="1">
      <c r="A43" s="982" t="s">
        <v>652</v>
      </c>
      <c r="B43" s="983"/>
      <c r="C43" s="983"/>
      <c r="D43" s="1002" t="s">
        <v>68</v>
      </c>
      <c r="E43" s="1003" t="s">
        <v>290</v>
      </c>
      <c r="F43" s="1003" t="s">
        <v>161</v>
      </c>
      <c r="G43" s="1003" t="s">
        <v>273</v>
      </c>
      <c r="H43" s="1003">
        <v>12</v>
      </c>
      <c r="I43" s="1016"/>
      <c r="J43" s="1015">
        <v>0.08</v>
      </c>
      <c r="K43" s="986">
        <f t="shared" si="0"/>
        <v>0</v>
      </c>
      <c r="L43" s="986">
        <f t="shared" si="2"/>
        <v>0</v>
      </c>
      <c r="M43" s="986">
        <f t="shared" si="1"/>
        <v>0</v>
      </c>
      <c r="N43" s="986">
        <f t="shared" si="3"/>
        <v>0</v>
      </c>
    </row>
    <row r="44" spans="1:18" ht="27.75" customHeight="1">
      <c r="A44" s="982" t="s">
        <v>653</v>
      </c>
      <c r="B44" s="983"/>
      <c r="C44" s="983"/>
      <c r="D44" s="321" t="s">
        <v>90</v>
      </c>
      <c r="E44" s="1005" t="s">
        <v>257</v>
      </c>
      <c r="F44" s="1005" t="s">
        <v>44</v>
      </c>
      <c r="G44" s="1005" t="s">
        <v>166</v>
      </c>
      <c r="H44" s="1005">
        <v>100</v>
      </c>
      <c r="I44" s="1006"/>
      <c r="J44" s="1017">
        <v>0.08</v>
      </c>
      <c r="K44" s="986">
        <f t="shared" si="0"/>
        <v>0</v>
      </c>
      <c r="L44" s="986">
        <f t="shared" si="2"/>
        <v>0</v>
      </c>
      <c r="M44" s="986">
        <f t="shared" si="1"/>
        <v>0</v>
      </c>
      <c r="N44" s="986">
        <f t="shared" si="3"/>
        <v>0</v>
      </c>
    </row>
    <row r="45" spans="1:18" ht="27.75" customHeight="1">
      <c r="A45" s="982" t="s">
        <v>654</v>
      </c>
      <c r="B45" s="983"/>
      <c r="C45" s="983"/>
      <c r="D45" s="1018" t="s">
        <v>90</v>
      </c>
      <c r="E45" s="1005" t="s">
        <v>28</v>
      </c>
      <c r="F45" s="1005" t="s">
        <v>44</v>
      </c>
      <c r="G45" s="1005" t="s">
        <v>166</v>
      </c>
      <c r="H45" s="1005">
        <v>100</v>
      </c>
      <c r="I45" s="1006"/>
      <c r="J45" s="1017">
        <v>0.08</v>
      </c>
      <c r="K45" s="986">
        <f t="shared" si="0"/>
        <v>0</v>
      </c>
      <c r="L45" s="986">
        <f t="shared" si="2"/>
        <v>0</v>
      </c>
      <c r="M45" s="986">
        <f t="shared" si="1"/>
        <v>0</v>
      </c>
      <c r="N45" s="986">
        <f t="shared" si="3"/>
        <v>0</v>
      </c>
    </row>
    <row r="46" spans="1:18" ht="27.75" customHeight="1">
      <c r="A46" s="982" t="s">
        <v>655</v>
      </c>
      <c r="B46" s="983"/>
      <c r="C46" s="983"/>
      <c r="D46" s="1019" t="s">
        <v>139</v>
      </c>
      <c r="E46" s="1020" t="s">
        <v>404</v>
      </c>
      <c r="F46" s="1020" t="s">
        <v>350</v>
      </c>
      <c r="G46" s="1020" t="s">
        <v>148</v>
      </c>
      <c r="H46" s="1020">
        <v>12</v>
      </c>
      <c r="I46" s="1021"/>
      <c r="J46" s="1015">
        <v>0.08</v>
      </c>
      <c r="K46" s="1022">
        <f>I46*1.08</f>
        <v>0</v>
      </c>
      <c r="L46" s="1023">
        <f>I46*H46</f>
        <v>0</v>
      </c>
      <c r="M46" s="1023">
        <f>N46-L46</f>
        <v>0</v>
      </c>
      <c r="N46" s="1023">
        <f>K46*H46</f>
        <v>0</v>
      </c>
    </row>
    <row r="47" spans="1:18" ht="27.75" customHeight="1">
      <c r="A47" s="982" t="s">
        <v>656</v>
      </c>
      <c r="B47" s="983"/>
      <c r="C47" s="983"/>
      <c r="D47" s="1019" t="s">
        <v>405</v>
      </c>
      <c r="E47" s="1020" t="s">
        <v>406</v>
      </c>
      <c r="F47" s="1020" t="s">
        <v>133</v>
      </c>
      <c r="G47" s="1020" t="s">
        <v>147</v>
      </c>
      <c r="H47" s="1020">
        <v>24</v>
      </c>
      <c r="I47" s="1021"/>
      <c r="J47" s="1015">
        <v>0.08</v>
      </c>
      <c r="K47" s="1022">
        <f>I47*1.08</f>
        <v>0</v>
      </c>
      <c r="L47" s="1023">
        <f>I47*H47</f>
        <v>0</v>
      </c>
      <c r="M47" s="1023">
        <f>N47-L47</f>
        <v>0</v>
      </c>
      <c r="N47" s="1023">
        <f>K47*H47</f>
        <v>0</v>
      </c>
    </row>
    <row r="48" spans="1:18" ht="27.75" customHeight="1">
      <c r="A48" s="982" t="s">
        <v>657</v>
      </c>
      <c r="B48" s="983"/>
      <c r="C48" s="983"/>
      <c r="D48" s="988" t="s">
        <v>608</v>
      </c>
      <c r="E48" s="993" t="s">
        <v>29</v>
      </c>
      <c r="F48" s="993" t="s">
        <v>551</v>
      </c>
      <c r="G48" s="993" t="s">
        <v>258</v>
      </c>
      <c r="H48" s="993">
        <v>48</v>
      </c>
      <c r="I48" s="995"/>
      <c r="J48" s="991">
        <v>0.08</v>
      </c>
      <c r="K48" s="986">
        <f t="shared" si="0"/>
        <v>0</v>
      </c>
      <c r="L48" s="986">
        <f t="shared" si="2"/>
        <v>0</v>
      </c>
      <c r="M48" s="986">
        <f t="shared" si="1"/>
        <v>0</v>
      </c>
      <c r="N48" s="986">
        <f t="shared" si="3"/>
        <v>0</v>
      </c>
    </row>
    <row r="49" spans="1:14" ht="27.75" customHeight="1">
      <c r="A49" s="982" t="s">
        <v>658</v>
      </c>
      <c r="B49" s="983"/>
      <c r="C49" s="983"/>
      <c r="D49" s="988" t="s">
        <v>608</v>
      </c>
      <c r="E49" s="993" t="s">
        <v>604</v>
      </c>
      <c r="F49" s="993" t="s">
        <v>551</v>
      </c>
      <c r="G49" s="993" t="s">
        <v>258</v>
      </c>
      <c r="H49" s="993">
        <v>48</v>
      </c>
      <c r="I49" s="995"/>
      <c r="J49" s="991">
        <v>0.08</v>
      </c>
      <c r="K49" s="986">
        <f t="shared" si="0"/>
        <v>0</v>
      </c>
      <c r="L49" s="986">
        <f t="shared" si="2"/>
        <v>0</v>
      </c>
      <c r="M49" s="986">
        <f t="shared" si="1"/>
        <v>0</v>
      </c>
      <c r="N49" s="986">
        <f t="shared" si="3"/>
        <v>0</v>
      </c>
    </row>
    <row r="50" spans="1:14" ht="27.75" customHeight="1">
      <c r="A50" s="982" t="s">
        <v>659</v>
      </c>
      <c r="B50" s="983"/>
      <c r="C50" s="983"/>
      <c r="D50" s="318" t="s">
        <v>64</v>
      </c>
      <c r="E50" s="1012" t="s">
        <v>55</v>
      </c>
      <c r="F50" s="1012" t="s">
        <v>301</v>
      </c>
      <c r="G50" s="1012" t="s">
        <v>187</v>
      </c>
      <c r="H50" s="1012">
        <v>24</v>
      </c>
      <c r="I50" s="1004"/>
      <c r="J50" s="998">
        <v>0.08</v>
      </c>
      <c r="K50" s="986">
        <f t="shared" si="0"/>
        <v>0</v>
      </c>
      <c r="L50" s="986">
        <f t="shared" si="2"/>
        <v>0</v>
      </c>
      <c r="M50" s="986">
        <f t="shared" si="1"/>
        <v>0</v>
      </c>
      <c r="N50" s="986">
        <f t="shared" si="3"/>
        <v>0</v>
      </c>
    </row>
    <row r="51" spans="1:14" ht="27.75" customHeight="1">
      <c r="A51" s="982" t="s">
        <v>660</v>
      </c>
      <c r="B51" s="983"/>
      <c r="C51" s="983"/>
      <c r="D51" s="318" t="s">
        <v>64</v>
      </c>
      <c r="E51" s="1012" t="s">
        <v>33</v>
      </c>
      <c r="F51" s="1012" t="s">
        <v>304</v>
      </c>
      <c r="G51" s="1012" t="s">
        <v>475</v>
      </c>
      <c r="H51" s="1012">
        <v>24</v>
      </c>
      <c r="I51" s="1006"/>
      <c r="J51" s="998">
        <v>0.08</v>
      </c>
      <c r="K51" s="986">
        <f t="shared" si="0"/>
        <v>0</v>
      </c>
      <c r="L51" s="986">
        <f t="shared" si="2"/>
        <v>0</v>
      </c>
      <c r="M51" s="986">
        <f t="shared" si="1"/>
        <v>0</v>
      </c>
      <c r="N51" s="986">
        <f t="shared" si="3"/>
        <v>0</v>
      </c>
    </row>
    <row r="52" spans="1:14" ht="27.75" customHeight="1">
      <c r="A52" s="982" t="s">
        <v>661</v>
      </c>
      <c r="B52" s="983"/>
      <c r="C52" s="983"/>
      <c r="D52" s="318" t="s">
        <v>64</v>
      </c>
      <c r="E52" s="1012" t="s">
        <v>224</v>
      </c>
      <c r="F52" s="1012" t="s">
        <v>305</v>
      </c>
      <c r="G52" s="1012" t="s">
        <v>306</v>
      </c>
      <c r="H52" s="1012">
        <v>12</v>
      </c>
      <c r="I52" s="1004"/>
      <c r="J52" s="998">
        <v>0.08</v>
      </c>
      <c r="K52" s="986">
        <f t="shared" si="0"/>
        <v>0</v>
      </c>
      <c r="L52" s="986">
        <f t="shared" si="2"/>
        <v>0</v>
      </c>
      <c r="M52" s="986">
        <f t="shared" si="1"/>
        <v>0</v>
      </c>
      <c r="N52" s="986">
        <f t="shared" si="3"/>
        <v>0</v>
      </c>
    </row>
    <row r="53" spans="1:14" ht="27.75" customHeight="1">
      <c r="A53" s="982" t="s">
        <v>662</v>
      </c>
      <c r="B53" s="983"/>
      <c r="C53" s="983"/>
      <c r="D53" s="988" t="s">
        <v>602</v>
      </c>
      <c r="E53" s="993" t="s">
        <v>603</v>
      </c>
      <c r="F53" s="993" t="s">
        <v>617</v>
      </c>
      <c r="G53" s="993" t="s">
        <v>258</v>
      </c>
      <c r="H53" s="993">
        <v>10</v>
      </c>
      <c r="I53" s="995"/>
      <c r="J53" s="991">
        <v>0.08</v>
      </c>
      <c r="K53" s="986">
        <f t="shared" si="0"/>
        <v>0</v>
      </c>
      <c r="L53" s="986">
        <f t="shared" si="2"/>
        <v>0</v>
      </c>
      <c r="M53" s="986">
        <f t="shared" si="1"/>
        <v>0</v>
      </c>
      <c r="N53" s="986">
        <f t="shared" si="3"/>
        <v>0</v>
      </c>
    </row>
    <row r="54" spans="1:14" ht="27.75" customHeight="1">
      <c r="A54" s="982" t="s">
        <v>663</v>
      </c>
      <c r="B54" s="983"/>
      <c r="C54" s="983"/>
      <c r="D54" s="988" t="s">
        <v>602</v>
      </c>
      <c r="E54" s="993" t="s">
        <v>604</v>
      </c>
      <c r="F54" s="993" t="s">
        <v>617</v>
      </c>
      <c r="G54" s="993" t="s">
        <v>258</v>
      </c>
      <c r="H54" s="993">
        <v>48</v>
      </c>
      <c r="I54" s="995"/>
      <c r="J54" s="991">
        <v>0.08</v>
      </c>
      <c r="K54" s="986">
        <f t="shared" si="0"/>
        <v>0</v>
      </c>
      <c r="L54" s="986">
        <f t="shared" si="2"/>
        <v>0</v>
      </c>
      <c r="M54" s="986">
        <f t="shared" si="1"/>
        <v>0</v>
      </c>
      <c r="N54" s="986">
        <f t="shared" si="3"/>
        <v>0</v>
      </c>
    </row>
    <row r="55" spans="1:14" ht="27.75" customHeight="1">
      <c r="A55" s="982" t="s">
        <v>664</v>
      </c>
      <c r="B55" s="983"/>
      <c r="C55" s="983"/>
      <c r="D55" s="988" t="s">
        <v>605</v>
      </c>
      <c r="E55" s="993" t="s">
        <v>606</v>
      </c>
      <c r="F55" s="993" t="s">
        <v>161</v>
      </c>
      <c r="G55" s="993" t="s">
        <v>258</v>
      </c>
      <c r="H55" s="993">
        <v>10</v>
      </c>
      <c r="I55" s="995"/>
      <c r="J55" s="991">
        <v>0.08</v>
      </c>
      <c r="K55" s="986">
        <f t="shared" si="0"/>
        <v>0</v>
      </c>
      <c r="L55" s="986">
        <f t="shared" si="2"/>
        <v>0</v>
      </c>
      <c r="M55" s="986">
        <f t="shared" si="1"/>
        <v>0</v>
      </c>
      <c r="N55" s="986">
        <f t="shared" si="3"/>
        <v>0</v>
      </c>
    </row>
    <row r="56" spans="1:14" ht="27.75" customHeight="1">
      <c r="A56" s="982" t="s">
        <v>665</v>
      </c>
      <c r="B56" s="983"/>
      <c r="C56" s="983"/>
      <c r="D56" s="988" t="s">
        <v>605</v>
      </c>
      <c r="E56" s="993" t="s">
        <v>607</v>
      </c>
      <c r="F56" s="993" t="s">
        <v>161</v>
      </c>
      <c r="G56" s="993" t="s">
        <v>258</v>
      </c>
      <c r="H56" s="993">
        <v>10</v>
      </c>
      <c r="I56" s="995"/>
      <c r="J56" s="991">
        <v>0.08</v>
      </c>
      <c r="K56" s="986">
        <f t="shared" si="0"/>
        <v>0</v>
      </c>
      <c r="L56" s="986">
        <f t="shared" si="2"/>
        <v>0</v>
      </c>
      <c r="M56" s="986">
        <f t="shared" si="1"/>
        <v>0</v>
      </c>
      <c r="N56" s="986">
        <f t="shared" si="3"/>
        <v>0</v>
      </c>
    </row>
    <row r="57" spans="1:14" ht="27.75" customHeight="1">
      <c r="A57" s="982" t="s">
        <v>666</v>
      </c>
      <c r="B57" s="983"/>
      <c r="C57" s="983"/>
      <c r="D57" s="1024" t="s">
        <v>25</v>
      </c>
      <c r="E57" s="1025" t="s">
        <v>302</v>
      </c>
      <c r="F57" s="1005" t="s">
        <v>141</v>
      </c>
      <c r="G57" s="1025" t="s">
        <v>189</v>
      </c>
      <c r="H57" s="1007">
        <v>6</v>
      </c>
      <c r="I57" s="1004"/>
      <c r="J57" s="1017">
        <v>0.08</v>
      </c>
      <c r="K57" s="986">
        <f t="shared" si="0"/>
        <v>0</v>
      </c>
      <c r="L57" s="986">
        <f t="shared" si="2"/>
        <v>0</v>
      </c>
      <c r="M57" s="986">
        <f t="shared" si="1"/>
        <v>0</v>
      </c>
      <c r="N57" s="986">
        <f t="shared" si="3"/>
        <v>0</v>
      </c>
    </row>
    <row r="58" spans="1:14" ht="27.75" customHeight="1">
      <c r="A58" s="982" t="s">
        <v>667</v>
      </c>
      <c r="B58" s="983"/>
      <c r="C58" s="983"/>
      <c r="D58" s="999" t="s">
        <v>549</v>
      </c>
      <c r="E58" s="993" t="s">
        <v>550</v>
      </c>
      <c r="F58" s="989" t="s">
        <v>551</v>
      </c>
      <c r="G58" s="993" t="s">
        <v>273</v>
      </c>
      <c r="H58" s="993">
        <v>12</v>
      </c>
      <c r="I58" s="995"/>
      <c r="J58" s="991">
        <v>0.08</v>
      </c>
      <c r="K58" s="986">
        <f t="shared" si="0"/>
        <v>0</v>
      </c>
      <c r="L58" s="986">
        <f t="shared" si="2"/>
        <v>0</v>
      </c>
      <c r="M58" s="986">
        <f t="shared" si="1"/>
        <v>0</v>
      </c>
      <c r="N58" s="986">
        <f t="shared" si="3"/>
        <v>0</v>
      </c>
    </row>
    <row r="59" spans="1:14" ht="27.75" customHeight="1">
      <c r="A59" s="982" t="s">
        <v>668</v>
      </c>
      <c r="B59" s="983"/>
      <c r="C59" s="983"/>
      <c r="D59" s="999" t="s">
        <v>549</v>
      </c>
      <c r="E59" s="993" t="s">
        <v>27</v>
      </c>
      <c r="F59" s="989" t="s">
        <v>551</v>
      </c>
      <c r="G59" s="993" t="s">
        <v>273</v>
      </c>
      <c r="H59" s="993">
        <v>8</v>
      </c>
      <c r="I59" s="995"/>
      <c r="J59" s="991">
        <v>0.08</v>
      </c>
      <c r="K59" s="986">
        <f t="shared" si="0"/>
        <v>0</v>
      </c>
      <c r="L59" s="986">
        <f t="shared" si="2"/>
        <v>0</v>
      </c>
      <c r="M59" s="986">
        <f t="shared" si="1"/>
        <v>0</v>
      </c>
      <c r="N59" s="986">
        <f t="shared" si="3"/>
        <v>0</v>
      </c>
    </row>
    <row r="60" spans="1:14" ht="27.75" customHeight="1">
      <c r="A60" s="899" t="s">
        <v>49</v>
      </c>
      <c r="B60" s="899"/>
      <c r="C60" s="900"/>
      <c r="D60" s="899"/>
      <c r="E60" s="899"/>
      <c r="F60" s="899"/>
      <c r="G60" s="899"/>
      <c r="H60" s="899"/>
      <c r="I60" s="899"/>
      <c r="J60" s="899"/>
      <c r="K60" s="899"/>
      <c r="L60" s="209">
        <f>SUM(L11:L59)</f>
        <v>0</v>
      </c>
      <c r="M60" s="210" t="s">
        <v>49</v>
      </c>
      <c r="N60" s="211">
        <f>SUM(N11:N59)</f>
        <v>0</v>
      </c>
    </row>
    <row r="61" spans="1:14" ht="27.75" customHeight="1">
      <c r="A61" s="212"/>
      <c r="B61" s="213"/>
      <c r="C61" s="213"/>
      <c r="D61" s="213"/>
      <c r="E61" s="213"/>
      <c r="F61" s="213"/>
      <c r="G61" s="213"/>
      <c r="H61" s="213"/>
      <c r="I61" s="212"/>
      <c r="J61" s="214"/>
      <c r="K61" s="212"/>
      <c r="L61" s="212"/>
      <c r="M61" s="212"/>
      <c r="N61" s="212"/>
    </row>
    <row r="62" spans="1:14">
      <c r="A62" s="212"/>
      <c r="B62" s="215"/>
      <c r="C62" s="215"/>
      <c r="D62" s="960"/>
      <c r="E62" s="167"/>
      <c r="F62" s="167"/>
      <c r="G62" s="217"/>
      <c r="H62" s="218"/>
      <c r="I62" s="218"/>
      <c r="J62" s="218"/>
      <c r="K62" s="218"/>
      <c r="L62" s="212"/>
      <c r="M62" s="212"/>
      <c r="N62" s="212"/>
    </row>
    <row r="63" spans="1:14">
      <c r="A63" s="212"/>
      <c r="B63" s="219" t="s">
        <v>248</v>
      </c>
      <c r="C63" s="219"/>
      <c r="D63" s="960"/>
      <c r="E63" s="167"/>
      <c r="F63" s="167"/>
      <c r="G63" s="217"/>
      <c r="H63" s="220"/>
      <c r="I63" s="220" t="s">
        <v>50</v>
      </c>
      <c r="J63" s="220"/>
      <c r="K63" s="218"/>
      <c r="L63" s="212"/>
      <c r="M63" s="212"/>
      <c r="N63" s="212"/>
    </row>
    <row r="64" spans="1:14">
      <c r="A64" s="212"/>
      <c r="B64" s="166"/>
      <c r="C64" s="166"/>
      <c r="D64" s="950"/>
      <c r="E64" s="168"/>
      <c r="F64" s="168"/>
      <c r="G64" s="168"/>
      <c r="H64" s="168"/>
      <c r="I64" s="168" t="s">
        <v>51</v>
      </c>
      <c r="J64" s="221"/>
      <c r="K64" s="169"/>
      <c r="L64" s="212"/>
      <c r="M64" s="212"/>
      <c r="N64" s="212"/>
    </row>
    <row r="90" spans="4:4">
      <c r="D90" s="969"/>
    </row>
    <row r="101" spans="4:14">
      <c r="D101" s="968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</row>
    <row r="105" spans="4:14">
      <c r="D105" s="968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</row>
    <row r="106" spans="4:14">
      <c r="D106" s="968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</row>
    <row r="107" spans="4:14">
      <c r="D107" s="968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</row>
    <row r="109" spans="4:14">
      <c r="D109" s="968"/>
      <c r="E109" s="199"/>
      <c r="F109" s="199"/>
      <c r="G109" s="199"/>
      <c r="H109" s="199"/>
      <c r="I109" s="199"/>
      <c r="J109" s="199"/>
      <c r="K109" s="199"/>
      <c r="L109" s="199"/>
      <c r="M109" s="199"/>
      <c r="N109" s="199"/>
    </row>
    <row r="111" spans="4:14">
      <c r="D111" s="968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</row>
    <row r="112" spans="4:14">
      <c r="D112" s="968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</row>
    <row r="113" spans="4:14">
      <c r="D113" s="968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</row>
    <row r="114" spans="4:14">
      <c r="D114" s="968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</row>
    <row r="120" spans="4:14">
      <c r="D120" s="968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</row>
    <row r="121" spans="4:14">
      <c r="D121" s="968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</row>
    <row r="122" spans="4:14">
      <c r="D122" s="968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</row>
    <row r="124" spans="4:14">
      <c r="D124" s="968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</row>
    <row r="125" spans="4:14">
      <c r="D125" s="968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</row>
  </sheetData>
  <mergeCells count="3">
    <mergeCell ref="A60:K60"/>
    <mergeCell ref="D1:K1"/>
    <mergeCell ref="A3:N3"/>
  </mergeCells>
  <phoneticPr fontId="72" type="noConversion"/>
  <pageMargins left="0.7" right="0.7" top="0.75" bottom="0.75" header="0.3" footer="0.3"/>
  <pageSetup paperSize="9" scale="71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Q33"/>
  <sheetViews>
    <sheetView zoomScaleNormal="100" workbookViewId="0">
      <selection activeCell="L16" sqref="L16"/>
    </sheetView>
  </sheetViews>
  <sheetFormatPr defaultRowHeight="15"/>
  <cols>
    <col min="1" max="1" width="5.28515625" customWidth="1"/>
    <col min="2" max="2" width="24.85546875" bestFit="1" customWidth="1"/>
    <col min="3" max="3" width="16.42578125" customWidth="1"/>
    <col min="4" max="4" width="21.7109375" style="941" customWidth="1"/>
    <col min="5" max="5" width="13.28515625" style="941" customWidth="1"/>
    <col min="6" max="6" width="19.5703125" style="971" customWidth="1"/>
    <col min="7" max="7" width="14.28515625" style="971" customWidth="1"/>
    <col min="8" max="8" width="9.140625" style="941"/>
    <col min="9" max="9" width="10.42578125" customWidth="1"/>
    <col min="12" max="12" width="10.140625" bestFit="1" customWidth="1"/>
    <col min="14" max="14" width="10.140625" bestFit="1" customWidth="1"/>
    <col min="17" max="17" width="17.42578125" customWidth="1"/>
  </cols>
  <sheetData>
    <row r="1" spans="1:17">
      <c r="A1" s="56" t="s">
        <v>865</v>
      </c>
      <c r="B1" s="56"/>
      <c r="C1" s="57"/>
      <c r="D1" s="924" t="s">
        <v>850</v>
      </c>
      <c r="E1" s="924"/>
      <c r="F1" s="924"/>
      <c r="G1" s="924"/>
      <c r="H1" s="924"/>
      <c r="I1" s="924"/>
      <c r="J1" s="924"/>
      <c r="K1" s="924"/>
      <c r="L1" s="59"/>
      <c r="M1" s="150" t="s">
        <v>515</v>
      </c>
      <c r="N1" s="151"/>
      <c r="O1" s="60"/>
    </row>
    <row r="2" spans="1:17">
      <c r="B2" s="1"/>
      <c r="C2" s="1"/>
      <c r="D2" s="2"/>
      <c r="E2" s="3"/>
      <c r="F2" s="2"/>
      <c r="G2" s="2"/>
      <c r="H2" s="3"/>
      <c r="I2" s="3"/>
      <c r="J2" s="4"/>
      <c r="K2" s="4"/>
    </row>
    <row r="3" spans="1:17" ht="29.45" customHeight="1">
      <c r="A3" s="922" t="s">
        <v>498</v>
      </c>
      <c r="B3" s="922"/>
      <c r="C3" s="922"/>
      <c r="D3" s="922"/>
      <c r="E3" s="922"/>
      <c r="F3" s="922"/>
      <c r="G3" s="922"/>
      <c r="H3" s="922"/>
      <c r="I3" s="922"/>
      <c r="J3" s="922"/>
      <c r="K3" s="922"/>
      <c r="L3" s="922"/>
      <c r="M3" s="922"/>
      <c r="N3" s="922"/>
    </row>
    <row r="4" spans="1:17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7">
      <c r="A5" s="4"/>
      <c r="B5" s="5" t="s">
        <v>847</v>
      </c>
      <c r="C5" s="5"/>
      <c r="D5" s="4"/>
      <c r="E5" s="4"/>
      <c r="F5" s="153"/>
      <c r="G5" s="153"/>
      <c r="H5" s="4"/>
      <c r="I5" s="4"/>
      <c r="J5" s="4"/>
      <c r="K5" s="4"/>
    </row>
    <row r="6" spans="1:17">
      <c r="B6" s="5" t="s">
        <v>419</v>
      </c>
      <c r="C6" s="5"/>
      <c r="D6" s="4"/>
    </row>
    <row r="7" spans="1:17">
      <c r="B7" s="26"/>
      <c r="C7" s="26"/>
      <c r="D7" s="4"/>
    </row>
    <row r="8" spans="1:17" s="976" customFormat="1" ht="45">
      <c r="A8" s="974" t="s">
        <v>130</v>
      </c>
      <c r="B8" s="974" t="s">
        <v>243</v>
      </c>
      <c r="C8" s="975" t="s">
        <v>468</v>
      </c>
      <c r="D8" s="974" t="s">
        <v>0</v>
      </c>
      <c r="E8" s="974" t="s">
        <v>1</v>
      </c>
      <c r="F8" s="974" t="s">
        <v>2</v>
      </c>
      <c r="G8" s="974" t="s">
        <v>132</v>
      </c>
      <c r="H8" s="974" t="s">
        <v>3</v>
      </c>
      <c r="I8" s="974" t="s">
        <v>4</v>
      </c>
      <c r="J8" s="974" t="s">
        <v>244</v>
      </c>
      <c r="K8" s="974" t="s">
        <v>5</v>
      </c>
      <c r="L8" s="974" t="s">
        <v>245</v>
      </c>
      <c r="M8" s="974" t="s">
        <v>246</v>
      </c>
      <c r="N8" s="974" t="s">
        <v>247</v>
      </c>
      <c r="Q8" s="977"/>
    </row>
    <row r="9" spans="1:17">
      <c r="A9" s="28">
        <v>1</v>
      </c>
      <c r="B9" s="28">
        <v>2</v>
      </c>
      <c r="C9" s="28">
        <v>3</v>
      </c>
      <c r="D9" s="28">
        <v>4</v>
      </c>
      <c r="E9" s="155">
        <v>5</v>
      </c>
      <c r="F9" s="155">
        <v>6</v>
      </c>
      <c r="G9" s="28">
        <v>7</v>
      </c>
      <c r="H9" s="28">
        <v>8</v>
      </c>
      <c r="I9" s="28">
        <v>9</v>
      </c>
      <c r="J9" s="28">
        <v>10</v>
      </c>
      <c r="K9" s="28">
        <v>11</v>
      </c>
      <c r="L9" s="28">
        <v>12</v>
      </c>
      <c r="M9" s="28">
        <v>13</v>
      </c>
      <c r="N9" s="28">
        <v>14</v>
      </c>
    </row>
    <row r="10" spans="1:17">
      <c r="A10" s="36"/>
      <c r="B10" s="36"/>
      <c r="C10" s="36"/>
      <c r="D10" s="972"/>
      <c r="E10" s="972"/>
      <c r="F10" s="973"/>
      <c r="G10" s="973"/>
      <c r="H10" s="972"/>
      <c r="I10" s="36"/>
      <c r="J10" s="36"/>
      <c r="K10" s="36"/>
      <c r="L10" s="36"/>
      <c r="M10" s="36"/>
      <c r="N10" s="36"/>
    </row>
    <row r="11" spans="1:17" s="936" customFormat="1" ht="28.5" customHeight="1">
      <c r="A11" s="938" t="s">
        <v>131</v>
      </c>
      <c r="B11" s="970"/>
      <c r="C11" s="970"/>
      <c r="D11" s="129" t="s">
        <v>310</v>
      </c>
      <c r="E11" s="129" t="s">
        <v>311</v>
      </c>
      <c r="F11" s="129" t="s">
        <v>44</v>
      </c>
      <c r="G11" s="129" t="s">
        <v>189</v>
      </c>
      <c r="H11" s="129">
        <v>6</v>
      </c>
      <c r="I11" s="130"/>
      <c r="J11" s="51">
        <v>0.08</v>
      </c>
      <c r="K11" s="131">
        <f t="shared" ref="K11:K28" si="0">I11*1.08</f>
        <v>0</v>
      </c>
      <c r="L11" s="132">
        <f t="shared" ref="L11:L28" si="1">I11*H11</f>
        <v>0</v>
      </c>
      <c r="M11" s="132">
        <f t="shared" ref="M11:M28" si="2">N11-L11</f>
        <v>0</v>
      </c>
      <c r="N11" s="132">
        <f t="shared" ref="N11:N28" si="3">K11*H11</f>
        <v>0</v>
      </c>
    </row>
    <row r="12" spans="1:17" s="936" customFormat="1" ht="28.5" customHeight="1">
      <c r="A12" s="938" t="s">
        <v>427</v>
      </c>
      <c r="B12" s="970"/>
      <c r="C12" s="970"/>
      <c r="D12" s="133" t="s">
        <v>46</v>
      </c>
      <c r="E12" s="133" t="s">
        <v>41</v>
      </c>
      <c r="F12" s="129" t="s">
        <v>47</v>
      </c>
      <c r="G12" s="129" t="s">
        <v>359</v>
      </c>
      <c r="H12" s="41">
        <v>40</v>
      </c>
      <c r="I12" s="134"/>
      <c r="J12" s="51">
        <v>0.08</v>
      </c>
      <c r="K12" s="131">
        <f t="shared" si="0"/>
        <v>0</v>
      </c>
      <c r="L12" s="132">
        <f t="shared" si="1"/>
        <v>0</v>
      </c>
      <c r="M12" s="132">
        <f t="shared" si="2"/>
        <v>0</v>
      </c>
      <c r="N12" s="132">
        <f t="shared" si="3"/>
        <v>0</v>
      </c>
    </row>
    <row r="13" spans="1:17" s="936" customFormat="1" ht="28.5" customHeight="1">
      <c r="A13" s="938" t="s">
        <v>428</v>
      </c>
      <c r="B13" s="970"/>
      <c r="C13" s="970"/>
      <c r="D13" s="135" t="s">
        <v>109</v>
      </c>
      <c r="E13" s="42" t="s">
        <v>237</v>
      </c>
      <c r="F13" s="157" t="s">
        <v>354</v>
      </c>
      <c r="G13" s="43" t="s">
        <v>353</v>
      </c>
      <c r="H13" s="42">
        <v>20</v>
      </c>
      <c r="I13" s="54"/>
      <c r="J13" s="51">
        <v>0.08</v>
      </c>
      <c r="K13" s="131">
        <f t="shared" si="0"/>
        <v>0</v>
      </c>
      <c r="L13" s="132">
        <f t="shared" si="1"/>
        <v>0</v>
      </c>
      <c r="M13" s="132">
        <f t="shared" si="2"/>
        <v>0</v>
      </c>
      <c r="N13" s="132">
        <f t="shared" si="3"/>
        <v>0</v>
      </c>
    </row>
    <row r="14" spans="1:17" s="936" customFormat="1" ht="28.5" customHeight="1">
      <c r="A14" s="938" t="s">
        <v>429</v>
      </c>
      <c r="B14" s="970"/>
      <c r="C14" s="970"/>
      <c r="D14" s="41" t="s">
        <v>338</v>
      </c>
      <c r="E14" s="41" t="s">
        <v>6</v>
      </c>
      <c r="F14" s="40" t="s">
        <v>866</v>
      </c>
      <c r="G14" s="40" t="s">
        <v>328</v>
      </c>
      <c r="H14" s="41">
        <v>30</v>
      </c>
      <c r="I14" s="53"/>
      <c r="J14" s="51">
        <v>0.08</v>
      </c>
      <c r="K14" s="131">
        <f t="shared" si="0"/>
        <v>0</v>
      </c>
      <c r="L14" s="132">
        <f t="shared" si="1"/>
        <v>0</v>
      </c>
      <c r="M14" s="132">
        <f t="shared" si="2"/>
        <v>0</v>
      </c>
      <c r="N14" s="132">
        <f t="shared" si="3"/>
        <v>0</v>
      </c>
    </row>
    <row r="15" spans="1:17" s="936" customFormat="1" ht="28.5" customHeight="1">
      <c r="A15" s="938" t="s">
        <v>430</v>
      </c>
      <c r="B15" s="970"/>
      <c r="C15" s="970"/>
      <c r="D15" s="40" t="s">
        <v>26</v>
      </c>
      <c r="E15" s="40" t="s">
        <v>29</v>
      </c>
      <c r="F15" s="40" t="s">
        <v>211</v>
      </c>
      <c r="G15" s="40" t="s">
        <v>328</v>
      </c>
      <c r="H15" s="40">
        <v>240</v>
      </c>
      <c r="I15" s="130"/>
      <c r="J15" s="51">
        <v>0.08</v>
      </c>
      <c r="K15" s="131">
        <f t="shared" si="0"/>
        <v>0</v>
      </c>
      <c r="L15" s="132">
        <f t="shared" si="1"/>
        <v>0</v>
      </c>
      <c r="M15" s="132">
        <f t="shared" si="2"/>
        <v>0</v>
      </c>
      <c r="N15" s="132">
        <f t="shared" si="3"/>
        <v>0</v>
      </c>
    </row>
    <row r="16" spans="1:17" s="936" customFormat="1" ht="28.5" customHeight="1">
      <c r="A16" s="938" t="s">
        <v>431</v>
      </c>
      <c r="B16" s="970"/>
      <c r="C16" s="970"/>
      <c r="D16" s="107" t="s">
        <v>342</v>
      </c>
      <c r="E16" s="107" t="s">
        <v>340</v>
      </c>
      <c r="F16" s="104" t="s">
        <v>512</v>
      </c>
      <c r="G16" s="104" t="s">
        <v>148</v>
      </c>
      <c r="H16" s="107">
        <v>150</v>
      </c>
      <c r="I16" s="95"/>
      <c r="J16" s="47">
        <v>0.08</v>
      </c>
      <c r="K16" s="131">
        <f t="shared" si="0"/>
        <v>0</v>
      </c>
      <c r="L16" s="132">
        <f t="shared" si="1"/>
        <v>0</v>
      </c>
      <c r="M16" s="132">
        <f t="shared" si="2"/>
        <v>0</v>
      </c>
      <c r="N16" s="132">
        <f t="shared" si="3"/>
        <v>0</v>
      </c>
    </row>
    <row r="17" spans="1:14" s="936" customFormat="1" ht="28.5" customHeight="1">
      <c r="A17" s="938" t="s">
        <v>432</v>
      </c>
      <c r="B17" s="970"/>
      <c r="C17" s="970"/>
      <c r="D17" s="136" t="s">
        <v>65</v>
      </c>
      <c r="E17" s="136" t="s">
        <v>292</v>
      </c>
      <c r="F17" s="136" t="s">
        <v>133</v>
      </c>
      <c r="G17" s="136" t="s">
        <v>148</v>
      </c>
      <c r="H17" s="136">
        <v>50</v>
      </c>
      <c r="I17" s="137"/>
      <c r="J17" s="51">
        <v>0.08</v>
      </c>
      <c r="K17" s="131">
        <f t="shared" si="0"/>
        <v>0</v>
      </c>
      <c r="L17" s="132">
        <f t="shared" si="1"/>
        <v>0</v>
      </c>
      <c r="M17" s="132">
        <f t="shared" si="2"/>
        <v>0</v>
      </c>
      <c r="N17" s="132">
        <f t="shared" si="3"/>
        <v>0</v>
      </c>
    </row>
    <row r="18" spans="1:14" s="936" customFormat="1" ht="28.5" customHeight="1">
      <c r="A18" s="938" t="s">
        <v>433</v>
      </c>
      <c r="B18" s="970"/>
      <c r="C18" s="970"/>
      <c r="D18" s="41" t="s">
        <v>253</v>
      </c>
      <c r="E18" s="41" t="s">
        <v>125</v>
      </c>
      <c r="F18" s="40" t="s">
        <v>161</v>
      </c>
      <c r="G18" s="40" t="s">
        <v>162</v>
      </c>
      <c r="H18" s="40">
        <v>12</v>
      </c>
      <c r="I18" s="138"/>
      <c r="J18" s="51">
        <v>0.08</v>
      </c>
      <c r="K18" s="131">
        <f t="shared" si="0"/>
        <v>0</v>
      </c>
      <c r="L18" s="132">
        <f t="shared" si="1"/>
        <v>0</v>
      </c>
      <c r="M18" s="132">
        <f t="shared" si="2"/>
        <v>0</v>
      </c>
      <c r="N18" s="132">
        <f t="shared" si="3"/>
        <v>0</v>
      </c>
    </row>
    <row r="19" spans="1:14" s="936" customFormat="1" ht="28.5" customHeight="1">
      <c r="A19" s="938" t="s">
        <v>434</v>
      </c>
      <c r="B19" s="970"/>
      <c r="C19" s="970"/>
      <c r="D19" s="128" t="s">
        <v>253</v>
      </c>
      <c r="E19" s="128" t="s">
        <v>94</v>
      </c>
      <c r="F19" s="145" t="s">
        <v>161</v>
      </c>
      <c r="G19" s="145" t="s">
        <v>162</v>
      </c>
      <c r="H19" s="145">
        <v>30</v>
      </c>
      <c r="I19" s="139"/>
      <c r="J19" s="66">
        <v>0.08</v>
      </c>
      <c r="K19" s="131">
        <f t="shared" si="0"/>
        <v>0</v>
      </c>
      <c r="L19" s="132">
        <f t="shared" si="1"/>
        <v>0</v>
      </c>
      <c r="M19" s="132">
        <f t="shared" si="2"/>
        <v>0</v>
      </c>
      <c r="N19" s="132">
        <f t="shared" si="3"/>
        <v>0</v>
      </c>
    </row>
    <row r="20" spans="1:14" s="936" customFormat="1" ht="28.5" customHeight="1">
      <c r="A20" s="938" t="s">
        <v>435</v>
      </c>
      <c r="B20" s="970"/>
      <c r="C20" s="970"/>
      <c r="D20" s="133" t="s">
        <v>84</v>
      </c>
      <c r="E20" s="133" t="s">
        <v>45</v>
      </c>
      <c r="F20" s="129" t="s">
        <v>242</v>
      </c>
      <c r="G20" s="129" t="s">
        <v>504</v>
      </c>
      <c r="H20" s="41">
        <v>12</v>
      </c>
      <c r="I20" s="134"/>
      <c r="J20" s="51">
        <v>0.08</v>
      </c>
      <c r="K20" s="131">
        <f t="shared" si="0"/>
        <v>0</v>
      </c>
      <c r="L20" s="132">
        <f t="shared" si="1"/>
        <v>0</v>
      </c>
      <c r="M20" s="132">
        <f t="shared" si="2"/>
        <v>0</v>
      </c>
      <c r="N20" s="132">
        <f t="shared" si="3"/>
        <v>0</v>
      </c>
    </row>
    <row r="21" spans="1:14" s="936" customFormat="1" ht="28.5" customHeight="1">
      <c r="A21" s="938" t="s">
        <v>436</v>
      </c>
      <c r="B21" s="970"/>
      <c r="C21" s="970"/>
      <c r="D21" s="41" t="s">
        <v>84</v>
      </c>
      <c r="E21" s="41" t="s">
        <v>94</v>
      </c>
      <c r="F21" s="40" t="s">
        <v>216</v>
      </c>
      <c r="G21" s="40" t="s">
        <v>273</v>
      </c>
      <c r="H21" s="40">
        <v>12</v>
      </c>
      <c r="I21" s="138"/>
      <c r="J21" s="51">
        <v>0.08</v>
      </c>
      <c r="K21" s="131">
        <f t="shared" si="0"/>
        <v>0</v>
      </c>
      <c r="L21" s="132">
        <f t="shared" si="1"/>
        <v>0</v>
      </c>
      <c r="M21" s="132">
        <f t="shared" si="2"/>
        <v>0</v>
      </c>
      <c r="N21" s="132">
        <f t="shared" si="3"/>
        <v>0</v>
      </c>
    </row>
    <row r="22" spans="1:14" s="936" customFormat="1" ht="28.5" customHeight="1">
      <c r="A22" s="938" t="s">
        <v>437</v>
      </c>
      <c r="B22" s="970"/>
      <c r="C22" s="970"/>
      <c r="D22" s="41" t="s">
        <v>84</v>
      </c>
      <c r="E22" s="41" t="s">
        <v>94</v>
      </c>
      <c r="F22" s="40" t="s">
        <v>47</v>
      </c>
      <c r="G22" s="40" t="s">
        <v>293</v>
      </c>
      <c r="H22" s="40">
        <v>12</v>
      </c>
      <c r="I22" s="138"/>
      <c r="J22" s="51">
        <v>0.08</v>
      </c>
      <c r="K22" s="131">
        <f t="shared" si="0"/>
        <v>0</v>
      </c>
      <c r="L22" s="132">
        <f t="shared" si="1"/>
        <v>0</v>
      </c>
      <c r="M22" s="132">
        <f t="shared" si="2"/>
        <v>0</v>
      </c>
      <c r="N22" s="132">
        <f t="shared" si="3"/>
        <v>0</v>
      </c>
    </row>
    <row r="23" spans="1:14" s="936" customFormat="1" ht="28.5" customHeight="1">
      <c r="A23" s="938" t="s">
        <v>438</v>
      </c>
      <c r="B23" s="970"/>
      <c r="C23" s="970"/>
      <c r="D23" s="41" t="s">
        <v>121</v>
      </c>
      <c r="E23" s="41" t="s">
        <v>222</v>
      </c>
      <c r="F23" s="40" t="s">
        <v>161</v>
      </c>
      <c r="G23" s="40" t="s">
        <v>189</v>
      </c>
      <c r="H23" s="40">
        <v>10</v>
      </c>
      <c r="I23" s="134"/>
      <c r="J23" s="51">
        <v>0.08</v>
      </c>
      <c r="K23" s="131">
        <f t="shared" si="0"/>
        <v>0</v>
      </c>
      <c r="L23" s="132">
        <f t="shared" si="1"/>
        <v>0</v>
      </c>
      <c r="M23" s="132">
        <f t="shared" si="2"/>
        <v>0</v>
      </c>
      <c r="N23" s="132">
        <f t="shared" si="3"/>
        <v>0</v>
      </c>
    </row>
    <row r="24" spans="1:14" s="936" customFormat="1" ht="28.5" customHeight="1">
      <c r="A24" s="938" t="s">
        <v>439</v>
      </c>
      <c r="B24" s="970"/>
      <c r="C24" s="970"/>
      <c r="D24" s="41" t="s">
        <v>122</v>
      </c>
      <c r="E24" s="41" t="s">
        <v>123</v>
      </c>
      <c r="F24" s="40" t="s">
        <v>216</v>
      </c>
      <c r="G24" s="40" t="s">
        <v>361</v>
      </c>
      <c r="H24" s="40">
        <v>12</v>
      </c>
      <c r="I24" s="134"/>
      <c r="J24" s="51">
        <v>0.08</v>
      </c>
      <c r="K24" s="131">
        <f t="shared" si="0"/>
        <v>0</v>
      </c>
      <c r="L24" s="132">
        <f t="shared" si="1"/>
        <v>0</v>
      </c>
      <c r="M24" s="132">
        <f t="shared" si="2"/>
        <v>0</v>
      </c>
      <c r="N24" s="132">
        <f t="shared" si="3"/>
        <v>0</v>
      </c>
    </row>
    <row r="25" spans="1:14" s="936" customFormat="1" ht="28.5" customHeight="1">
      <c r="A25" s="938" t="s">
        <v>440</v>
      </c>
      <c r="B25" s="970"/>
      <c r="C25" s="970"/>
      <c r="D25" s="41" t="s">
        <v>362</v>
      </c>
      <c r="E25" s="41" t="s">
        <v>33</v>
      </c>
      <c r="F25" s="40" t="s">
        <v>161</v>
      </c>
      <c r="G25" s="40" t="s">
        <v>185</v>
      </c>
      <c r="H25" s="40">
        <v>24</v>
      </c>
      <c r="I25" s="134"/>
      <c r="J25" s="51">
        <v>0.08</v>
      </c>
      <c r="K25" s="131">
        <f t="shared" si="0"/>
        <v>0</v>
      </c>
      <c r="L25" s="132">
        <f t="shared" si="1"/>
        <v>0</v>
      </c>
      <c r="M25" s="132">
        <f t="shared" si="2"/>
        <v>0</v>
      </c>
      <c r="N25" s="132">
        <f t="shared" si="3"/>
        <v>0</v>
      </c>
    </row>
    <row r="26" spans="1:14" s="936" customFormat="1" ht="28.5" customHeight="1">
      <c r="A26" s="938" t="s">
        <v>441</v>
      </c>
      <c r="B26" s="970"/>
      <c r="C26" s="970"/>
      <c r="D26" s="40" t="s">
        <v>31</v>
      </c>
      <c r="E26" s="140" t="s">
        <v>219</v>
      </c>
      <c r="F26" s="40" t="s">
        <v>44</v>
      </c>
      <c r="G26" s="140" t="s">
        <v>220</v>
      </c>
      <c r="H26" s="40">
        <v>50</v>
      </c>
      <c r="I26" s="134"/>
      <c r="J26" s="51">
        <v>0.08</v>
      </c>
      <c r="K26" s="131">
        <f t="shared" si="0"/>
        <v>0</v>
      </c>
      <c r="L26" s="132">
        <f t="shared" si="1"/>
        <v>0</v>
      </c>
      <c r="M26" s="132">
        <f t="shared" si="2"/>
        <v>0</v>
      </c>
      <c r="N26" s="132">
        <f t="shared" si="3"/>
        <v>0</v>
      </c>
    </row>
    <row r="27" spans="1:14" s="936" customFormat="1" ht="28.5" customHeight="1">
      <c r="A27" s="938" t="s">
        <v>442</v>
      </c>
      <c r="B27" s="970"/>
      <c r="C27" s="970"/>
      <c r="D27" s="141" t="s">
        <v>100</v>
      </c>
      <c r="E27" s="142" t="s">
        <v>43</v>
      </c>
      <c r="F27" s="142" t="s">
        <v>161</v>
      </c>
      <c r="G27" s="142" t="s">
        <v>187</v>
      </c>
      <c r="H27" s="142">
        <v>6</v>
      </c>
      <c r="I27" s="143"/>
      <c r="J27" s="51">
        <v>0.08</v>
      </c>
      <c r="K27" s="131">
        <f t="shared" si="0"/>
        <v>0</v>
      </c>
      <c r="L27" s="132">
        <f t="shared" si="1"/>
        <v>0</v>
      </c>
      <c r="M27" s="132">
        <f t="shared" si="2"/>
        <v>0</v>
      </c>
      <c r="N27" s="132">
        <f t="shared" si="3"/>
        <v>0</v>
      </c>
    </row>
    <row r="28" spans="1:14" s="936" customFormat="1" ht="28.5" customHeight="1">
      <c r="A28" s="938" t="s">
        <v>443</v>
      </c>
      <c r="B28" s="970"/>
      <c r="C28" s="970"/>
      <c r="D28" s="141" t="s">
        <v>100</v>
      </c>
      <c r="E28" s="141" t="s">
        <v>43</v>
      </c>
      <c r="F28" s="141" t="s">
        <v>216</v>
      </c>
      <c r="G28" s="141" t="s">
        <v>273</v>
      </c>
      <c r="H28" s="141">
        <v>6</v>
      </c>
      <c r="I28" s="144"/>
      <c r="J28" s="51">
        <v>0.08</v>
      </c>
      <c r="K28" s="131">
        <f t="shared" si="0"/>
        <v>0</v>
      </c>
      <c r="L28" s="132">
        <f t="shared" si="1"/>
        <v>0</v>
      </c>
      <c r="M28" s="132">
        <f t="shared" si="2"/>
        <v>0</v>
      </c>
      <c r="N28" s="132">
        <f t="shared" si="3"/>
        <v>0</v>
      </c>
    </row>
    <row r="29" spans="1:14">
      <c r="A29" s="904" t="s">
        <v>49</v>
      </c>
      <c r="B29" s="904"/>
      <c r="C29" s="932"/>
      <c r="D29" s="904"/>
      <c r="E29" s="904"/>
      <c r="F29" s="904"/>
      <c r="G29" s="904"/>
      <c r="H29" s="904"/>
      <c r="I29" s="904"/>
      <c r="J29" s="904"/>
      <c r="K29" s="904"/>
      <c r="L29" s="37">
        <f>SUM(L11:L28)</f>
        <v>0</v>
      </c>
      <c r="M29" s="38" t="s">
        <v>49</v>
      </c>
      <c r="N29" s="37">
        <f>SUM(N11:N28)</f>
        <v>0</v>
      </c>
    </row>
    <row r="30" spans="1:14">
      <c r="A30" s="15"/>
      <c r="B30" s="32"/>
      <c r="C30" s="32"/>
      <c r="D30" s="153"/>
      <c r="E30" s="153"/>
      <c r="F30" s="153"/>
      <c r="G30" s="153"/>
      <c r="H30" s="153"/>
      <c r="I30" s="15"/>
      <c r="J30" s="21"/>
      <c r="K30" s="15"/>
      <c r="L30" s="15"/>
      <c r="M30" s="15"/>
      <c r="N30" s="15"/>
    </row>
    <row r="31" spans="1:14">
      <c r="A31" s="15"/>
      <c r="B31" s="16"/>
      <c r="C31" s="16"/>
      <c r="D31" s="33"/>
      <c r="E31" s="2"/>
      <c r="F31" s="2"/>
      <c r="G31" s="34"/>
      <c r="H31" s="17"/>
      <c r="I31" s="17"/>
      <c r="J31" s="17"/>
      <c r="K31" s="17"/>
      <c r="L31" s="15"/>
      <c r="M31" s="15"/>
      <c r="N31" s="15"/>
    </row>
    <row r="32" spans="1:14">
      <c r="A32" s="15"/>
      <c r="B32" s="18" t="s">
        <v>248</v>
      </c>
      <c r="C32" s="18"/>
      <c r="D32" s="33"/>
      <c r="E32" s="2"/>
      <c r="F32" s="2"/>
      <c r="G32" s="34"/>
      <c r="H32" s="19"/>
      <c r="I32" s="19" t="s">
        <v>50</v>
      </c>
      <c r="J32" s="19"/>
      <c r="K32" s="17"/>
      <c r="L32" s="15"/>
      <c r="M32" s="15"/>
      <c r="N32" s="15"/>
    </row>
    <row r="33" spans="1:14">
      <c r="A33" s="15"/>
      <c r="B33" s="1"/>
      <c r="C33" s="1"/>
      <c r="D33" s="2"/>
      <c r="E33" s="3"/>
      <c r="F33" s="2"/>
      <c r="G33" s="2"/>
      <c r="H33" s="3"/>
      <c r="I33" s="3" t="s">
        <v>51</v>
      </c>
      <c r="J33" s="35"/>
      <c r="K33" s="4"/>
      <c r="L33" s="15"/>
      <c r="M33" s="15"/>
      <c r="N33" s="15"/>
    </row>
  </sheetData>
  <mergeCells count="3">
    <mergeCell ref="A3:N3"/>
    <mergeCell ref="A29:K29"/>
    <mergeCell ref="D1:K1"/>
  </mergeCells>
  <phoneticPr fontId="72" type="noConversion"/>
  <pageMargins left="0.7" right="0.7" top="0.75" bottom="0.75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Q28"/>
  <sheetViews>
    <sheetView zoomScale="90" zoomScaleNormal="90" workbookViewId="0">
      <selection activeCell="P12" sqref="P12"/>
    </sheetView>
  </sheetViews>
  <sheetFormatPr defaultRowHeight="15"/>
  <cols>
    <col min="1" max="1" width="6.28515625" style="936" customWidth="1"/>
    <col min="4" max="4" width="29.42578125" customWidth="1"/>
    <col min="5" max="5" width="17.7109375" customWidth="1"/>
    <col min="12" max="12" width="16" customWidth="1"/>
    <col min="13" max="13" width="11.7109375" customWidth="1"/>
    <col min="14" max="14" width="13.42578125" bestFit="1" customWidth="1"/>
  </cols>
  <sheetData>
    <row r="1" spans="1:17" ht="15" customHeight="1">
      <c r="A1" s="934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  <c r="P1" s="199"/>
    </row>
    <row r="2" spans="1:17">
      <c r="A2" s="533"/>
      <c r="B2" s="222"/>
      <c r="C2" s="222"/>
      <c r="D2" s="223"/>
      <c r="E2" s="224"/>
      <c r="F2" s="224"/>
      <c r="G2" s="224"/>
      <c r="H2" s="224"/>
      <c r="I2" s="224"/>
      <c r="J2" s="225"/>
      <c r="K2" s="225"/>
      <c r="L2" s="199"/>
      <c r="M2" s="199"/>
      <c r="N2" s="199"/>
      <c r="O2" s="199"/>
      <c r="P2" s="199"/>
    </row>
    <row r="3" spans="1:17" ht="32.1" customHeight="1">
      <c r="A3" s="889" t="s">
        <v>498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  <c r="O3" s="199"/>
      <c r="P3" s="199"/>
    </row>
    <row r="4" spans="1:17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199"/>
      <c r="P4" s="199"/>
    </row>
    <row r="5" spans="1:17">
      <c r="A5" s="225"/>
      <c r="B5" s="227" t="s">
        <v>780</v>
      </c>
      <c r="C5" s="227"/>
      <c r="D5" s="225"/>
      <c r="E5" s="225"/>
      <c r="F5" s="225"/>
      <c r="G5" s="225"/>
      <c r="H5" s="225"/>
      <c r="I5" s="225"/>
      <c r="J5" s="225"/>
      <c r="K5" s="225"/>
      <c r="L5" s="199"/>
      <c r="M5" s="199"/>
      <c r="N5" s="199"/>
      <c r="O5" s="199"/>
      <c r="P5" s="199"/>
    </row>
    <row r="6" spans="1:17">
      <c r="A6" s="533"/>
      <c r="B6" s="227" t="s">
        <v>683</v>
      </c>
      <c r="C6" s="227"/>
      <c r="D6" s="225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</row>
    <row r="7" spans="1:17">
      <c r="A7" s="533"/>
      <c r="B7" s="228"/>
      <c r="C7" s="228"/>
      <c r="D7" s="225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</row>
    <row r="8" spans="1:17" ht="78.75">
      <c r="A8" s="229" t="s">
        <v>130</v>
      </c>
      <c r="B8" s="229" t="s">
        <v>243</v>
      </c>
      <c r="C8" s="677" t="s">
        <v>468</v>
      </c>
      <c r="D8" s="229" t="s">
        <v>0</v>
      </c>
      <c r="E8" s="229" t="s">
        <v>1</v>
      </c>
      <c r="F8" s="229" t="s">
        <v>2</v>
      </c>
      <c r="G8" s="229" t="s">
        <v>132</v>
      </c>
      <c r="H8" s="229" t="s">
        <v>3</v>
      </c>
      <c r="I8" s="229" t="s">
        <v>4</v>
      </c>
      <c r="J8" s="229" t="s">
        <v>244</v>
      </c>
      <c r="K8" s="229" t="s">
        <v>5</v>
      </c>
      <c r="L8" s="229" t="s">
        <v>245</v>
      </c>
      <c r="M8" s="229" t="s">
        <v>246</v>
      </c>
      <c r="N8" s="229" t="s">
        <v>247</v>
      </c>
      <c r="O8" s="199"/>
      <c r="P8" s="199"/>
    </row>
    <row r="9" spans="1:17">
      <c r="A9" s="231">
        <v>1</v>
      </c>
      <c r="B9" s="688">
        <v>2</v>
      </c>
      <c r="C9" s="231">
        <v>3</v>
      </c>
      <c r="D9" s="231">
        <v>4</v>
      </c>
      <c r="E9" s="231">
        <v>5</v>
      </c>
      <c r="F9" s="231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  <c r="O9" s="199"/>
      <c r="P9" s="199"/>
    </row>
    <row r="10" spans="1:17">
      <c r="A10" s="481"/>
      <c r="B10" s="689"/>
      <c r="C10" s="690"/>
      <c r="D10" s="691"/>
      <c r="E10" s="692"/>
      <c r="F10" s="692"/>
      <c r="G10" s="692"/>
      <c r="H10" s="692"/>
      <c r="I10" s="692"/>
      <c r="J10" s="233"/>
      <c r="K10" s="233"/>
      <c r="L10" s="233"/>
      <c r="M10" s="233"/>
      <c r="N10" s="233"/>
      <c r="O10" s="199"/>
      <c r="P10" s="199"/>
    </row>
    <row r="11" spans="1:17" ht="31.5" customHeight="1">
      <c r="A11" s="935" t="s">
        <v>131</v>
      </c>
      <c r="B11" s="693"/>
      <c r="C11" s="694"/>
      <c r="D11" s="479" t="s">
        <v>458</v>
      </c>
      <c r="E11" s="480" t="s">
        <v>688</v>
      </c>
      <c r="F11" s="188" t="s">
        <v>457</v>
      </c>
      <c r="G11" s="188" t="s">
        <v>317</v>
      </c>
      <c r="H11" s="188">
        <v>50</v>
      </c>
      <c r="I11" s="189"/>
      <c r="J11" s="695">
        <v>0.08</v>
      </c>
      <c r="K11" s="530">
        <f>I11*1.08</f>
        <v>0</v>
      </c>
      <c r="L11" s="530">
        <f>I11*H11</f>
        <v>0</v>
      </c>
      <c r="M11" s="530">
        <f>N11-L11</f>
        <v>0</v>
      </c>
      <c r="N11" s="530">
        <f>K11*H11</f>
        <v>0</v>
      </c>
      <c r="O11" s="199"/>
      <c r="P11" s="199"/>
      <c r="Q11" s="83"/>
    </row>
    <row r="12" spans="1:17" ht="30" customHeight="1">
      <c r="A12" s="935" t="s">
        <v>427</v>
      </c>
      <c r="B12" s="696"/>
      <c r="C12" s="697"/>
      <c r="D12" s="479" t="s">
        <v>459</v>
      </c>
      <c r="E12" s="698" t="s">
        <v>686</v>
      </c>
      <c r="F12" s="188" t="s">
        <v>457</v>
      </c>
      <c r="G12" s="188" t="s">
        <v>317</v>
      </c>
      <c r="H12" s="672">
        <v>10</v>
      </c>
      <c r="I12" s="673"/>
      <c r="J12" s="695">
        <v>0.08</v>
      </c>
      <c r="K12" s="530">
        <f t="shared" ref="K12:K15" si="0">I12*1.08</f>
        <v>0</v>
      </c>
      <c r="L12" s="530">
        <f t="shared" ref="L12:L15" si="1">I12*H12</f>
        <v>0</v>
      </c>
      <c r="M12" s="530">
        <f t="shared" ref="M12:M15" si="2">N12-L12</f>
        <v>0</v>
      </c>
      <c r="N12" s="530">
        <f t="shared" ref="N12:N15" si="3">K12*H12</f>
        <v>0</v>
      </c>
      <c r="O12" s="199"/>
      <c r="P12" s="199"/>
    </row>
    <row r="13" spans="1:17" ht="22.5">
      <c r="A13" s="935" t="s">
        <v>428</v>
      </c>
      <c r="B13" s="697"/>
      <c r="C13" s="697"/>
      <c r="D13" s="479" t="s">
        <v>459</v>
      </c>
      <c r="E13" s="698" t="s">
        <v>687</v>
      </c>
      <c r="F13" s="188" t="s">
        <v>457</v>
      </c>
      <c r="G13" s="188" t="s">
        <v>317</v>
      </c>
      <c r="H13" s="188">
        <v>30</v>
      </c>
      <c r="I13" s="189"/>
      <c r="J13" s="695">
        <v>0.08</v>
      </c>
      <c r="K13" s="530">
        <f t="shared" si="0"/>
        <v>0</v>
      </c>
      <c r="L13" s="530">
        <f t="shared" si="1"/>
        <v>0</v>
      </c>
      <c r="M13" s="530">
        <f t="shared" si="2"/>
        <v>0</v>
      </c>
      <c r="N13" s="530">
        <f t="shared" si="3"/>
        <v>0</v>
      </c>
      <c r="O13" s="199"/>
      <c r="P13" s="199"/>
    </row>
    <row r="14" spans="1:17" ht="22.5">
      <c r="A14" s="935" t="s">
        <v>429</v>
      </c>
      <c r="B14" s="697"/>
      <c r="C14" s="697"/>
      <c r="D14" s="479" t="s">
        <v>462</v>
      </c>
      <c r="E14" s="698" t="s">
        <v>460</v>
      </c>
      <c r="F14" s="699" t="s">
        <v>461</v>
      </c>
      <c r="G14" s="480" t="s">
        <v>317</v>
      </c>
      <c r="H14" s="699">
        <v>200</v>
      </c>
      <c r="I14" s="700"/>
      <c r="J14" s="695">
        <v>0.08</v>
      </c>
      <c r="K14" s="530">
        <f t="shared" si="0"/>
        <v>0</v>
      </c>
      <c r="L14" s="530">
        <f t="shared" si="1"/>
        <v>0</v>
      </c>
      <c r="M14" s="530">
        <f t="shared" si="2"/>
        <v>0</v>
      </c>
      <c r="N14" s="530">
        <f t="shared" si="3"/>
        <v>0</v>
      </c>
      <c r="O14" s="199"/>
      <c r="P14" s="199"/>
    </row>
    <row r="15" spans="1:17" ht="45">
      <c r="A15" s="935" t="s">
        <v>430</v>
      </c>
      <c r="B15" s="697"/>
      <c r="C15" s="697"/>
      <c r="D15" s="684" t="s">
        <v>834</v>
      </c>
      <c r="E15" s="684" t="s">
        <v>647</v>
      </c>
      <c r="F15" s="684" t="s">
        <v>193</v>
      </c>
      <c r="G15" s="684" t="s">
        <v>648</v>
      </c>
      <c r="H15" s="684">
        <v>200</v>
      </c>
      <c r="I15" s="685"/>
      <c r="J15" s="701">
        <v>0.08</v>
      </c>
      <c r="K15" s="530">
        <f t="shared" si="0"/>
        <v>0</v>
      </c>
      <c r="L15" s="530">
        <f t="shared" si="1"/>
        <v>0</v>
      </c>
      <c r="M15" s="530">
        <f t="shared" si="2"/>
        <v>0</v>
      </c>
      <c r="N15" s="530">
        <f t="shared" si="3"/>
        <v>0</v>
      </c>
      <c r="O15" s="199"/>
      <c r="P15" s="199"/>
    </row>
    <row r="16" spans="1:17">
      <c r="A16" s="890"/>
      <c r="B16" s="890"/>
      <c r="C16" s="891"/>
      <c r="D16" s="890"/>
      <c r="E16" s="890"/>
      <c r="F16" s="890"/>
      <c r="G16" s="890"/>
      <c r="H16" s="890"/>
      <c r="I16" s="890"/>
      <c r="J16" s="890"/>
      <c r="K16" s="890"/>
      <c r="L16" s="250">
        <f>SUM(L11:L15)</f>
        <v>0</v>
      </c>
      <c r="M16" s="251" t="s">
        <v>49</v>
      </c>
      <c r="N16" s="250">
        <f>SUM(N11:N15)</f>
        <v>0</v>
      </c>
      <c r="O16" s="199"/>
      <c r="P16" s="199"/>
    </row>
    <row r="17" spans="1:16">
      <c r="A17" s="533"/>
      <c r="B17" s="252"/>
      <c r="C17" s="252"/>
      <c r="D17" s="252"/>
      <c r="E17" s="252"/>
      <c r="F17" s="252"/>
      <c r="G17" s="252"/>
      <c r="H17" s="252"/>
      <c r="I17" s="199"/>
      <c r="J17" s="253"/>
      <c r="K17" s="199"/>
      <c r="L17" s="199"/>
      <c r="M17" s="199"/>
      <c r="N17" s="199"/>
      <c r="O17" s="199"/>
      <c r="P17" s="199"/>
    </row>
    <row r="18" spans="1:16">
      <c r="A18" s="533"/>
      <c r="B18" s="254"/>
      <c r="C18" s="254"/>
      <c r="D18" s="256"/>
      <c r="E18" s="223"/>
      <c r="F18" s="223"/>
      <c r="G18" s="217"/>
      <c r="H18" s="258"/>
      <c r="I18" s="258"/>
      <c r="J18" s="258"/>
      <c r="K18" s="258"/>
      <c r="L18" s="199"/>
      <c r="M18" s="199"/>
      <c r="N18" s="199"/>
      <c r="O18" s="199"/>
      <c r="P18" s="199"/>
    </row>
    <row r="19" spans="1:16">
      <c r="A19" s="533"/>
      <c r="B19" s="255" t="s">
        <v>248</v>
      </c>
      <c r="C19" s="255"/>
      <c r="D19" s="256"/>
      <c r="E19" s="223"/>
      <c r="F19" s="223"/>
      <c r="G19" s="217"/>
      <c r="H19" s="257"/>
      <c r="I19" s="257" t="s">
        <v>50</v>
      </c>
      <c r="J19" s="257"/>
      <c r="K19" s="258"/>
      <c r="L19" s="199"/>
      <c r="M19" s="199"/>
      <c r="N19" s="199"/>
      <c r="O19" s="199"/>
      <c r="P19" s="199"/>
    </row>
    <row r="20" spans="1:16">
      <c r="A20" s="533"/>
      <c r="B20" s="222"/>
      <c r="C20" s="222"/>
      <c r="D20" s="223"/>
      <c r="E20" s="224"/>
      <c r="F20" s="224"/>
      <c r="G20" s="224"/>
      <c r="H20" s="224"/>
      <c r="I20" s="224" t="s">
        <v>51</v>
      </c>
      <c r="J20" s="221"/>
      <c r="K20" s="225"/>
      <c r="L20" s="199"/>
      <c r="M20" s="199"/>
      <c r="N20" s="199"/>
      <c r="O20" s="199"/>
      <c r="P20" s="199"/>
    </row>
    <row r="21" spans="1:16">
      <c r="A21" s="533"/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</row>
    <row r="22" spans="1:16">
      <c r="A22" s="533"/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</row>
    <row r="23" spans="1:16">
      <c r="A23" s="533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</row>
    <row r="24" spans="1:16">
      <c r="A24" s="533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</row>
    <row r="25" spans="1:16">
      <c r="A25" s="533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</row>
    <row r="26" spans="1:16">
      <c r="A26" s="533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</row>
    <row r="27" spans="1:16">
      <c r="A27" s="533"/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</row>
    <row r="28" spans="1:16">
      <c r="A28" s="533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</row>
  </sheetData>
  <mergeCells count="3">
    <mergeCell ref="A3:N3"/>
    <mergeCell ref="A16:K16"/>
    <mergeCell ref="D1:K1"/>
  </mergeCells>
  <phoneticPr fontId="72" type="noConversion"/>
  <pageMargins left="0.7" right="0.7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R23"/>
  <sheetViews>
    <sheetView zoomScale="80" zoomScaleNormal="80" workbookViewId="0">
      <selection activeCell="N9" sqref="N9"/>
    </sheetView>
  </sheetViews>
  <sheetFormatPr defaultRowHeight="15"/>
  <cols>
    <col min="1" max="1" width="9.140625" style="936"/>
    <col min="2" max="2" width="24.85546875" bestFit="1" customWidth="1"/>
    <col min="3" max="3" width="24.85546875" customWidth="1"/>
    <col min="4" max="4" width="33.28515625" customWidth="1"/>
    <col min="7" max="7" width="15.140625" style="154" bestFit="1" customWidth="1"/>
    <col min="12" max="12" width="14.140625" customWidth="1"/>
    <col min="13" max="13" width="13.140625" customWidth="1"/>
    <col min="14" max="14" width="14.85546875" customWidth="1"/>
  </cols>
  <sheetData>
    <row r="1" spans="1:18" ht="15" customHeight="1">
      <c r="A1" s="934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164"/>
    </row>
    <row r="2" spans="1:18">
      <c r="A2" s="533"/>
      <c r="B2" s="222"/>
      <c r="C2" s="222"/>
      <c r="D2" s="223"/>
      <c r="E2" s="224"/>
      <c r="F2" s="224"/>
      <c r="G2" s="223"/>
      <c r="H2" s="224"/>
      <c r="I2" s="224"/>
      <c r="J2" s="225"/>
      <c r="K2" s="225"/>
      <c r="L2" s="199"/>
      <c r="M2" s="199"/>
      <c r="N2" s="199"/>
      <c r="O2" s="199"/>
    </row>
    <row r="3" spans="1:18" ht="34.5" customHeight="1">
      <c r="A3" s="889" t="s">
        <v>498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  <c r="O3" s="199"/>
    </row>
    <row r="4" spans="1:18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199"/>
    </row>
    <row r="5" spans="1:18">
      <c r="A5" s="225"/>
      <c r="B5" s="227" t="s">
        <v>781</v>
      </c>
      <c r="C5" s="227"/>
      <c r="D5" s="225"/>
      <c r="E5" s="225"/>
      <c r="F5" s="225"/>
      <c r="G5" s="259"/>
      <c r="H5" s="225"/>
      <c r="I5" s="225"/>
      <c r="J5" s="225"/>
      <c r="K5" s="225"/>
      <c r="L5" s="199"/>
      <c r="M5" s="199"/>
      <c r="N5" s="199"/>
      <c r="O5" s="199"/>
    </row>
    <row r="6" spans="1:18">
      <c r="A6" s="533"/>
      <c r="B6" s="227" t="s">
        <v>417</v>
      </c>
      <c r="C6" s="227"/>
      <c r="D6" s="225"/>
      <c r="E6" s="199"/>
      <c r="F6" s="199"/>
      <c r="G6" s="253"/>
      <c r="H6" s="199"/>
      <c r="I6" s="199"/>
      <c r="J6" s="199"/>
      <c r="K6" s="199"/>
      <c r="L6" s="199"/>
      <c r="M6" s="199"/>
      <c r="N6" s="199"/>
      <c r="O6" s="199"/>
    </row>
    <row r="7" spans="1:18">
      <c r="A7" s="533"/>
      <c r="B7" s="228"/>
      <c r="C7" s="228"/>
      <c r="D7" s="225"/>
      <c r="E7" s="199"/>
      <c r="F7" s="199"/>
      <c r="G7" s="253"/>
      <c r="H7" s="199"/>
      <c r="I7" s="199"/>
      <c r="J7" s="199"/>
      <c r="K7" s="199"/>
      <c r="L7" s="199"/>
      <c r="M7" s="199"/>
      <c r="N7" s="199"/>
      <c r="O7" s="199"/>
    </row>
    <row r="8" spans="1:18" ht="78.75">
      <c r="A8" s="229" t="s">
        <v>130</v>
      </c>
      <c r="B8" s="229" t="s">
        <v>243</v>
      </c>
      <c r="C8" s="677" t="s">
        <v>468</v>
      </c>
      <c r="D8" s="229" t="s">
        <v>0</v>
      </c>
      <c r="E8" s="229" t="s">
        <v>1</v>
      </c>
      <c r="F8" s="229" t="s">
        <v>2</v>
      </c>
      <c r="G8" s="229" t="s">
        <v>132</v>
      </c>
      <c r="H8" s="229" t="s">
        <v>3</v>
      </c>
      <c r="I8" s="229" t="s">
        <v>4</v>
      </c>
      <c r="J8" s="229" t="s">
        <v>244</v>
      </c>
      <c r="K8" s="229" t="s">
        <v>5</v>
      </c>
      <c r="L8" s="229" t="s">
        <v>245</v>
      </c>
      <c r="M8" s="229" t="s">
        <v>246</v>
      </c>
      <c r="N8" s="229" t="s">
        <v>247</v>
      </c>
      <c r="O8" s="199"/>
      <c r="P8" s="88"/>
      <c r="Q8" s="88"/>
      <c r="R8" s="88"/>
    </row>
    <row r="9" spans="1:18">
      <c r="A9" s="231">
        <v>1</v>
      </c>
      <c r="B9" s="231">
        <v>2</v>
      </c>
      <c r="C9" s="231">
        <v>3</v>
      </c>
      <c r="D9" s="231">
        <v>4</v>
      </c>
      <c r="E9" s="231">
        <v>5</v>
      </c>
      <c r="F9" s="260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N9" s="231">
        <v>14</v>
      </c>
      <c r="O9" s="199"/>
      <c r="P9" s="88"/>
      <c r="Q9" s="88"/>
      <c r="R9" s="88"/>
    </row>
    <row r="10" spans="1:18">
      <c r="A10" s="233"/>
      <c r="B10" s="233"/>
      <c r="C10" s="678"/>
      <c r="D10" s="233"/>
      <c r="E10" s="233"/>
      <c r="F10" s="233"/>
      <c r="G10" s="261"/>
      <c r="H10" s="233"/>
      <c r="I10" s="233"/>
      <c r="J10" s="233"/>
      <c r="K10" s="233"/>
      <c r="L10" s="233"/>
      <c r="M10" s="233"/>
      <c r="N10" s="233"/>
      <c r="O10" s="199"/>
      <c r="P10" s="88"/>
      <c r="Q10" s="89"/>
      <c r="R10" s="88"/>
    </row>
    <row r="11" spans="1:18" ht="30" customHeight="1">
      <c r="A11" s="937" t="s">
        <v>131</v>
      </c>
      <c r="B11" s="679"/>
      <c r="C11" s="679"/>
      <c r="D11" s="383" t="s">
        <v>73</v>
      </c>
      <c r="E11" s="383" t="s">
        <v>264</v>
      </c>
      <c r="F11" s="383" t="s">
        <v>193</v>
      </c>
      <c r="G11" s="383" t="s">
        <v>854</v>
      </c>
      <c r="H11" s="383">
        <v>3500</v>
      </c>
      <c r="I11" s="680"/>
      <c r="J11" s="681">
        <v>0.08</v>
      </c>
      <c r="K11" s="682">
        <f>I11*1.08</f>
        <v>0</v>
      </c>
      <c r="L11" s="205">
        <f>I11*H11</f>
        <v>0</v>
      </c>
      <c r="M11" s="205">
        <f>N11-L11</f>
        <v>0</v>
      </c>
      <c r="N11" s="205">
        <f>K11*H11</f>
        <v>0</v>
      </c>
      <c r="O11" s="199"/>
      <c r="P11" s="88"/>
      <c r="Q11" s="88"/>
      <c r="R11" s="88"/>
    </row>
    <row r="12" spans="1:18" ht="35.25" customHeight="1">
      <c r="A12" s="937" t="s">
        <v>427</v>
      </c>
      <c r="B12" s="683"/>
      <c r="C12" s="683"/>
      <c r="D12" s="684" t="s">
        <v>473</v>
      </c>
      <c r="E12" s="684" t="s">
        <v>474</v>
      </c>
      <c r="F12" s="684" t="s">
        <v>193</v>
      </c>
      <c r="G12" s="684" t="s">
        <v>855</v>
      </c>
      <c r="H12" s="684">
        <v>175</v>
      </c>
      <c r="I12" s="685"/>
      <c r="J12" s="686">
        <v>0.08</v>
      </c>
      <c r="K12" s="682">
        <f>I12*1.08</f>
        <v>0</v>
      </c>
      <c r="L12" s="205">
        <f>I12*H12</f>
        <v>0</v>
      </c>
      <c r="M12" s="687">
        <f>N12-L12</f>
        <v>0</v>
      </c>
      <c r="N12" s="205">
        <f>K12*H12</f>
        <v>0</v>
      </c>
      <c r="O12" s="199"/>
      <c r="P12" s="88"/>
      <c r="Q12" s="88"/>
      <c r="R12" s="88"/>
    </row>
    <row r="13" spans="1:18">
      <c r="A13" s="892" t="s">
        <v>49</v>
      </c>
      <c r="B13" s="892"/>
      <c r="C13" s="893"/>
      <c r="D13" s="892"/>
      <c r="E13" s="892"/>
      <c r="F13" s="892"/>
      <c r="G13" s="892"/>
      <c r="H13" s="892"/>
      <c r="I13" s="892"/>
      <c r="J13" s="892"/>
      <c r="K13" s="892"/>
      <c r="L13" s="250">
        <f>SUM(L11:L12)</f>
        <v>0</v>
      </c>
      <c r="M13" s="251" t="s">
        <v>49</v>
      </c>
      <c r="N13" s="250">
        <f>SUM(N11:N12)</f>
        <v>0</v>
      </c>
      <c r="O13" s="199"/>
    </row>
    <row r="14" spans="1:18">
      <c r="A14" s="533"/>
      <c r="B14" s="252"/>
      <c r="C14" s="252"/>
      <c r="D14" s="252"/>
      <c r="E14" s="252"/>
      <c r="F14" s="252"/>
      <c r="G14" s="252"/>
      <c r="H14" s="252"/>
      <c r="I14" s="199"/>
      <c r="J14" s="253"/>
      <c r="K14" s="199"/>
      <c r="L14" s="199"/>
      <c r="M14" s="199"/>
      <c r="N14" s="199"/>
      <c r="O14" s="199"/>
    </row>
    <row r="15" spans="1:18">
      <c r="A15" s="533"/>
      <c r="B15" s="254"/>
      <c r="C15" s="254"/>
      <c r="D15" s="256"/>
      <c r="E15" s="223"/>
      <c r="F15" s="223"/>
      <c r="G15" s="217"/>
      <c r="H15" s="258"/>
      <c r="I15" s="258"/>
      <c r="J15" s="258"/>
      <c r="K15" s="258"/>
      <c r="L15" s="199"/>
      <c r="M15" s="199"/>
      <c r="N15" s="199"/>
      <c r="O15" s="199"/>
    </row>
    <row r="16" spans="1:18">
      <c r="A16" s="533"/>
      <c r="B16" s="255" t="s">
        <v>248</v>
      </c>
      <c r="C16" s="255"/>
      <c r="D16" s="256"/>
      <c r="E16" s="223"/>
      <c r="F16" s="223"/>
      <c r="G16" s="217"/>
      <c r="H16" s="257"/>
      <c r="I16" s="257" t="s">
        <v>50</v>
      </c>
      <c r="J16" s="257"/>
      <c r="K16" s="258"/>
      <c r="L16" s="199"/>
      <c r="M16" s="199"/>
      <c r="N16" s="199"/>
      <c r="O16" s="199"/>
    </row>
    <row r="17" spans="1:15">
      <c r="A17" s="533"/>
      <c r="B17" s="222"/>
      <c r="C17" s="222"/>
      <c r="D17" s="223"/>
      <c r="E17" s="224"/>
      <c r="F17" s="224"/>
      <c r="G17" s="223"/>
      <c r="H17" s="224"/>
      <c r="I17" s="224" t="s">
        <v>51</v>
      </c>
      <c r="J17" s="221"/>
      <c r="K17" s="225"/>
      <c r="L17" s="199"/>
      <c r="M17" s="199"/>
      <c r="N17" s="199"/>
      <c r="O17" s="199"/>
    </row>
    <row r="18" spans="1:15">
      <c r="A18" s="533"/>
      <c r="B18" s="199"/>
      <c r="C18" s="199"/>
      <c r="D18" s="199"/>
      <c r="E18" s="199"/>
      <c r="F18" s="199"/>
      <c r="G18" s="253"/>
      <c r="H18" s="199"/>
      <c r="I18" s="199"/>
      <c r="J18" s="199"/>
      <c r="K18" s="199"/>
      <c r="L18" s="199"/>
      <c r="M18" s="199"/>
      <c r="N18" s="199"/>
      <c r="O18" s="199"/>
    </row>
    <row r="19" spans="1:15">
      <c r="A19" s="533"/>
      <c r="B19" s="199"/>
      <c r="C19" s="199"/>
      <c r="D19" s="199"/>
      <c r="E19" s="199"/>
      <c r="F19" s="199"/>
      <c r="G19" s="253"/>
      <c r="H19" s="199"/>
      <c r="I19" s="199"/>
      <c r="J19" s="199"/>
      <c r="K19" s="199"/>
      <c r="L19" s="199"/>
      <c r="M19" s="199"/>
      <c r="N19" s="199"/>
      <c r="O19" s="199"/>
    </row>
    <row r="20" spans="1:15">
      <c r="A20" s="533"/>
      <c r="B20" s="199"/>
      <c r="C20" s="199"/>
      <c r="D20" s="199"/>
      <c r="E20" s="199"/>
      <c r="F20" s="199"/>
      <c r="G20" s="253"/>
      <c r="H20" s="199"/>
      <c r="I20" s="199"/>
      <c r="J20" s="199"/>
      <c r="K20" s="199"/>
      <c r="L20" s="199"/>
      <c r="M20" s="199"/>
      <c r="N20" s="199"/>
      <c r="O20" s="199"/>
    </row>
    <row r="21" spans="1:15">
      <c r="A21" s="533"/>
      <c r="B21" s="199"/>
      <c r="C21" s="199"/>
      <c r="D21" s="199"/>
      <c r="E21" s="199"/>
      <c r="F21" s="199"/>
      <c r="G21" s="253"/>
      <c r="H21" s="199"/>
      <c r="I21" s="199"/>
      <c r="J21" s="199"/>
      <c r="K21" s="199"/>
      <c r="L21" s="199"/>
      <c r="M21" s="199"/>
      <c r="N21" s="199"/>
      <c r="O21" s="199"/>
    </row>
    <row r="22" spans="1:15">
      <c r="A22" s="533"/>
      <c r="B22" s="199"/>
      <c r="C22" s="199"/>
      <c r="D22" s="199"/>
      <c r="E22" s="199"/>
      <c r="F22" s="199"/>
      <c r="G22" s="253"/>
      <c r="H22" s="199"/>
      <c r="I22" s="199"/>
      <c r="J22" s="199"/>
      <c r="K22" s="199"/>
      <c r="L22" s="199"/>
      <c r="M22" s="199"/>
      <c r="N22" s="199"/>
      <c r="O22" s="199"/>
    </row>
    <row r="23" spans="1:15">
      <c r="A23" s="533"/>
      <c r="B23" s="199"/>
      <c r="C23" s="199"/>
      <c r="D23" s="199"/>
      <c r="E23" s="199"/>
      <c r="F23" s="199"/>
      <c r="G23" s="253"/>
      <c r="H23" s="199"/>
      <c r="I23" s="199"/>
      <c r="J23" s="199"/>
      <c r="K23" s="199"/>
      <c r="L23" s="199"/>
      <c r="M23" s="199"/>
      <c r="N23" s="199"/>
      <c r="O23" s="199"/>
    </row>
  </sheetData>
  <mergeCells count="3">
    <mergeCell ref="A3:N3"/>
    <mergeCell ref="A13:K13"/>
    <mergeCell ref="D1:K1"/>
  </mergeCells>
  <phoneticPr fontId="72" type="noConversion"/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2301B-304C-4D74-B2E1-F46681DBF950}">
  <sheetPr>
    <pageSetUpPr fitToPage="1"/>
  </sheetPr>
  <dimension ref="A1:O30"/>
  <sheetViews>
    <sheetView zoomScaleNormal="100" workbookViewId="0">
      <selection activeCell="F16" sqref="F16"/>
    </sheetView>
  </sheetViews>
  <sheetFormatPr defaultRowHeight="15"/>
  <cols>
    <col min="1" max="1" width="9.28515625" style="936" bestFit="1" customWidth="1"/>
    <col min="2" max="2" width="25" bestFit="1" customWidth="1"/>
    <col min="3" max="3" width="16.5703125" customWidth="1"/>
    <col min="4" max="4" width="27.85546875" bestFit="1" customWidth="1"/>
    <col min="5" max="5" width="21.5703125" customWidth="1"/>
    <col min="6" max="6" width="30" customWidth="1"/>
    <col min="7" max="7" width="11.5703125" bestFit="1" customWidth="1"/>
    <col min="8" max="8" width="9.28515625" bestFit="1" customWidth="1"/>
    <col min="9" max="9" width="11.85546875" customWidth="1"/>
    <col min="10" max="10" width="9.28515625" bestFit="1" customWidth="1"/>
    <col min="11" max="11" width="10.85546875" bestFit="1" customWidth="1"/>
    <col min="12" max="12" width="12.7109375" bestFit="1" customWidth="1"/>
    <col min="13" max="13" width="10.85546875" bestFit="1" customWidth="1"/>
    <col min="14" max="14" width="16.28515625" customWidth="1"/>
  </cols>
  <sheetData>
    <row r="1" spans="1:15">
      <c r="A1" s="934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60"/>
    </row>
    <row r="2" spans="1:15">
      <c r="A2" s="533"/>
      <c r="B2" s="222"/>
      <c r="C2" s="222"/>
      <c r="D2" s="223"/>
      <c r="E2" s="224"/>
      <c r="F2" s="224"/>
      <c r="G2" s="224"/>
      <c r="H2" s="224"/>
      <c r="I2" s="224"/>
      <c r="J2" s="225"/>
      <c r="K2" s="225"/>
      <c r="L2" s="199"/>
      <c r="M2" s="199"/>
      <c r="N2" s="199"/>
    </row>
    <row r="3" spans="1:15" ht="32.450000000000003" customHeight="1">
      <c r="A3" s="889" t="s">
        <v>498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</row>
    <row r="4" spans="1:15">
      <c r="A4" s="225"/>
      <c r="B4" s="227" t="s">
        <v>782</v>
      </c>
      <c r="C4" s="227"/>
      <c r="D4" s="225"/>
      <c r="E4" s="225"/>
      <c r="F4" s="225"/>
      <c r="G4" s="225"/>
      <c r="H4" s="225"/>
      <c r="I4" s="225"/>
      <c r="J4" s="225"/>
      <c r="K4" s="225"/>
      <c r="L4" s="199"/>
      <c r="M4" s="199"/>
      <c r="N4" s="199"/>
    </row>
    <row r="5" spans="1:15">
      <c r="A5" s="533"/>
      <c r="B5" s="227" t="s">
        <v>683</v>
      </c>
      <c r="C5" s="227"/>
      <c r="D5" s="225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1:15" ht="67.5">
      <c r="A6" s="229" t="s">
        <v>130</v>
      </c>
      <c r="B6" s="229" t="s">
        <v>243</v>
      </c>
      <c r="C6" s="230" t="s">
        <v>468</v>
      </c>
      <c r="D6" s="229" t="s">
        <v>0</v>
      </c>
      <c r="E6" s="229" t="s">
        <v>1</v>
      </c>
      <c r="F6" s="229" t="s">
        <v>2</v>
      </c>
      <c r="G6" s="229" t="s">
        <v>132</v>
      </c>
      <c r="H6" s="229" t="s">
        <v>3</v>
      </c>
      <c r="I6" s="229" t="s">
        <v>4</v>
      </c>
      <c r="J6" s="229" t="s">
        <v>244</v>
      </c>
      <c r="K6" s="229" t="s">
        <v>5</v>
      </c>
      <c r="L6" s="229" t="s">
        <v>245</v>
      </c>
      <c r="M6" s="229" t="s">
        <v>246</v>
      </c>
      <c r="N6" s="229" t="s">
        <v>247</v>
      </c>
    </row>
    <row r="7" spans="1:15">
      <c r="A7" s="231">
        <v>1</v>
      </c>
      <c r="B7" s="231">
        <v>2</v>
      </c>
      <c r="C7" s="232"/>
      <c r="D7" s="231">
        <v>3</v>
      </c>
      <c r="E7" s="231">
        <v>4</v>
      </c>
      <c r="F7" s="231">
        <v>5</v>
      </c>
      <c r="G7" s="231">
        <v>6</v>
      </c>
      <c r="H7" s="231">
        <v>7</v>
      </c>
      <c r="I7" s="231">
        <v>8</v>
      </c>
      <c r="J7" s="231">
        <v>9</v>
      </c>
      <c r="K7" s="231">
        <v>10</v>
      </c>
      <c r="L7" s="231">
        <v>11</v>
      </c>
      <c r="M7" s="231">
        <v>12</v>
      </c>
      <c r="N7" s="231">
        <v>13</v>
      </c>
    </row>
    <row r="8" spans="1:15">
      <c r="A8" s="363"/>
      <c r="B8" s="363"/>
      <c r="C8" s="375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</row>
    <row r="9" spans="1:15" ht="23.25" customHeight="1">
      <c r="A9" s="586" t="s">
        <v>131</v>
      </c>
      <c r="B9" s="394"/>
      <c r="C9" s="663"/>
      <c r="D9" s="664" t="s">
        <v>747</v>
      </c>
      <c r="E9" s="464" t="s">
        <v>18</v>
      </c>
      <c r="F9" s="464" t="s">
        <v>634</v>
      </c>
      <c r="G9" s="464" t="s">
        <v>201</v>
      </c>
      <c r="H9" s="431">
        <v>20</v>
      </c>
      <c r="I9" s="432"/>
      <c r="J9" s="665">
        <v>0.08</v>
      </c>
      <c r="K9" s="418">
        <f t="shared" ref="K9:K23" si="0">I9*1.08</f>
        <v>0</v>
      </c>
      <c r="L9" s="419">
        <f t="shared" ref="L9:L23" si="1">I9*H9</f>
        <v>0</v>
      </c>
      <c r="M9" s="419">
        <f t="shared" ref="M9:M23" si="2">N9-L9</f>
        <v>0</v>
      </c>
      <c r="N9" s="419">
        <f t="shared" ref="N9:N23" si="3">K9*H9</f>
        <v>0</v>
      </c>
    </row>
    <row r="10" spans="1:15" ht="23.25" customHeight="1">
      <c r="A10" s="586" t="s">
        <v>427</v>
      </c>
      <c r="B10" s="394"/>
      <c r="C10" s="663"/>
      <c r="D10" s="664" t="s">
        <v>747</v>
      </c>
      <c r="E10" s="464" t="s">
        <v>27</v>
      </c>
      <c r="F10" s="464" t="s">
        <v>634</v>
      </c>
      <c r="G10" s="464" t="s">
        <v>201</v>
      </c>
      <c r="H10" s="431">
        <v>20</v>
      </c>
      <c r="I10" s="432"/>
      <c r="J10" s="665">
        <v>0.08</v>
      </c>
      <c r="K10" s="418">
        <f t="shared" si="0"/>
        <v>0</v>
      </c>
      <c r="L10" s="419">
        <f t="shared" si="1"/>
        <v>0</v>
      </c>
      <c r="M10" s="419">
        <f t="shared" si="2"/>
        <v>0</v>
      </c>
      <c r="N10" s="419">
        <f t="shared" si="3"/>
        <v>0</v>
      </c>
    </row>
    <row r="11" spans="1:15" ht="23.25" customHeight="1">
      <c r="A11" s="586" t="s">
        <v>428</v>
      </c>
      <c r="B11" s="394"/>
      <c r="C11" s="394"/>
      <c r="D11" s="666" t="s">
        <v>109</v>
      </c>
      <c r="E11" s="667" t="s">
        <v>224</v>
      </c>
      <c r="F11" s="667" t="s">
        <v>351</v>
      </c>
      <c r="G11" s="667" t="s">
        <v>352</v>
      </c>
      <c r="H11" s="667">
        <v>12</v>
      </c>
      <c r="I11" s="668"/>
      <c r="J11" s="187">
        <v>0.08</v>
      </c>
      <c r="K11" s="418">
        <f t="shared" si="0"/>
        <v>0</v>
      </c>
      <c r="L11" s="419">
        <f t="shared" si="1"/>
        <v>0</v>
      </c>
      <c r="M11" s="419">
        <f t="shared" si="2"/>
        <v>0</v>
      </c>
      <c r="N11" s="419">
        <f t="shared" si="3"/>
        <v>0</v>
      </c>
    </row>
    <row r="12" spans="1:15" ht="23.25" customHeight="1">
      <c r="A12" s="586" t="s">
        <v>429</v>
      </c>
      <c r="B12" s="394"/>
      <c r="C12" s="394"/>
      <c r="D12" s="464" t="s">
        <v>740</v>
      </c>
      <c r="E12" s="464" t="s">
        <v>322</v>
      </c>
      <c r="F12" s="464" t="s">
        <v>510</v>
      </c>
      <c r="G12" s="464" t="s">
        <v>741</v>
      </c>
      <c r="H12" s="431">
        <v>36</v>
      </c>
      <c r="I12" s="432"/>
      <c r="J12" s="665">
        <v>0.08</v>
      </c>
      <c r="K12" s="418">
        <f t="shared" si="0"/>
        <v>0</v>
      </c>
      <c r="L12" s="419">
        <f t="shared" si="1"/>
        <v>0</v>
      </c>
      <c r="M12" s="419">
        <f t="shared" si="2"/>
        <v>0</v>
      </c>
      <c r="N12" s="419">
        <f t="shared" si="3"/>
        <v>0</v>
      </c>
    </row>
    <row r="13" spans="1:15" ht="23.25" customHeight="1">
      <c r="A13" s="586" t="s">
        <v>430</v>
      </c>
      <c r="B13" s="234"/>
      <c r="C13" s="234"/>
      <c r="D13" s="669" t="s">
        <v>129</v>
      </c>
      <c r="E13" s="669" t="s">
        <v>178</v>
      </c>
      <c r="F13" s="669" t="s">
        <v>133</v>
      </c>
      <c r="G13" s="669" t="s">
        <v>179</v>
      </c>
      <c r="H13" s="669">
        <v>10</v>
      </c>
      <c r="I13" s="670"/>
      <c r="J13" s="665">
        <v>0.08</v>
      </c>
      <c r="K13" s="418">
        <f t="shared" si="0"/>
        <v>0</v>
      </c>
      <c r="L13" s="419">
        <f t="shared" si="1"/>
        <v>0</v>
      </c>
      <c r="M13" s="419">
        <f t="shared" si="2"/>
        <v>0</v>
      </c>
      <c r="N13" s="419">
        <f t="shared" si="3"/>
        <v>0</v>
      </c>
    </row>
    <row r="14" spans="1:15" ht="23.25" customHeight="1">
      <c r="A14" s="586" t="s">
        <v>431</v>
      </c>
      <c r="B14" s="414"/>
      <c r="C14" s="414"/>
      <c r="D14" s="669" t="s">
        <v>129</v>
      </c>
      <c r="E14" s="669" t="s">
        <v>375</v>
      </c>
      <c r="F14" s="669" t="s">
        <v>133</v>
      </c>
      <c r="G14" s="669" t="s">
        <v>179</v>
      </c>
      <c r="H14" s="669">
        <v>30</v>
      </c>
      <c r="I14" s="670"/>
      <c r="J14" s="665">
        <v>0.08</v>
      </c>
      <c r="K14" s="418">
        <f t="shared" si="0"/>
        <v>0</v>
      </c>
      <c r="L14" s="419">
        <f t="shared" si="1"/>
        <v>0</v>
      </c>
      <c r="M14" s="419">
        <f t="shared" si="2"/>
        <v>0</v>
      </c>
      <c r="N14" s="419">
        <f t="shared" si="3"/>
        <v>0</v>
      </c>
    </row>
    <row r="15" spans="1:15" ht="23.25" customHeight="1">
      <c r="A15" s="586" t="s">
        <v>432</v>
      </c>
      <c r="B15" s="414"/>
      <c r="C15" s="414"/>
      <c r="D15" s="188" t="s">
        <v>376</v>
      </c>
      <c r="E15" s="188" t="s">
        <v>380</v>
      </c>
      <c r="F15" s="188" t="s">
        <v>377</v>
      </c>
      <c r="G15" s="188" t="s">
        <v>328</v>
      </c>
      <c r="H15" s="188">
        <v>500</v>
      </c>
      <c r="I15" s="189"/>
      <c r="J15" s="342">
        <v>0.08</v>
      </c>
      <c r="K15" s="418">
        <f t="shared" si="0"/>
        <v>0</v>
      </c>
      <c r="L15" s="419">
        <f t="shared" si="1"/>
        <v>0</v>
      </c>
      <c r="M15" s="419">
        <f t="shared" si="2"/>
        <v>0</v>
      </c>
      <c r="N15" s="419">
        <f t="shared" si="3"/>
        <v>0</v>
      </c>
    </row>
    <row r="16" spans="1:15" ht="23.25" customHeight="1">
      <c r="A16" s="586" t="s">
        <v>433</v>
      </c>
      <c r="B16" s="414"/>
      <c r="C16" s="414"/>
      <c r="D16" s="671" t="s">
        <v>378</v>
      </c>
      <c r="E16" s="671" t="s">
        <v>379</v>
      </c>
      <c r="F16" s="188" t="s">
        <v>377</v>
      </c>
      <c r="G16" s="188" t="s">
        <v>328</v>
      </c>
      <c r="H16" s="672">
        <v>1500</v>
      </c>
      <c r="I16" s="673"/>
      <c r="J16" s="342">
        <v>0.08</v>
      </c>
      <c r="K16" s="418">
        <f t="shared" si="0"/>
        <v>0</v>
      </c>
      <c r="L16" s="419">
        <f t="shared" si="1"/>
        <v>0</v>
      </c>
      <c r="M16" s="419">
        <f t="shared" si="2"/>
        <v>0</v>
      </c>
      <c r="N16" s="419">
        <f t="shared" si="3"/>
        <v>0</v>
      </c>
    </row>
    <row r="17" spans="1:14" ht="23.25" customHeight="1">
      <c r="A17" s="586" t="s">
        <v>434</v>
      </c>
      <c r="B17" s="414"/>
      <c r="C17" s="414"/>
      <c r="D17" s="421" t="s">
        <v>137</v>
      </c>
      <c r="E17" s="674" t="s">
        <v>391</v>
      </c>
      <c r="F17" s="421" t="s">
        <v>136</v>
      </c>
      <c r="G17" s="674" t="s">
        <v>514</v>
      </c>
      <c r="H17" s="421">
        <v>40</v>
      </c>
      <c r="I17" s="422"/>
      <c r="J17" s="665">
        <v>0.08</v>
      </c>
      <c r="K17" s="418">
        <f t="shared" si="0"/>
        <v>0</v>
      </c>
      <c r="L17" s="419">
        <f t="shared" si="1"/>
        <v>0</v>
      </c>
      <c r="M17" s="419">
        <f t="shared" si="2"/>
        <v>0</v>
      </c>
      <c r="N17" s="419">
        <f t="shared" si="3"/>
        <v>0</v>
      </c>
    </row>
    <row r="18" spans="1:14" ht="23.25" customHeight="1">
      <c r="A18" s="586" t="s">
        <v>435</v>
      </c>
      <c r="B18" s="455"/>
      <c r="C18" s="455"/>
      <c r="D18" s="421" t="s">
        <v>137</v>
      </c>
      <c r="E18" s="674" t="s">
        <v>94</v>
      </c>
      <c r="F18" s="421" t="s">
        <v>136</v>
      </c>
      <c r="G18" s="674" t="s">
        <v>514</v>
      </c>
      <c r="H18" s="421">
        <v>60</v>
      </c>
      <c r="I18" s="422"/>
      <c r="J18" s="665">
        <v>0.08</v>
      </c>
      <c r="K18" s="418">
        <f t="shared" si="0"/>
        <v>0</v>
      </c>
      <c r="L18" s="419">
        <f t="shared" si="1"/>
        <v>0</v>
      </c>
      <c r="M18" s="419">
        <f t="shared" si="2"/>
        <v>0</v>
      </c>
      <c r="N18" s="419">
        <f t="shared" si="3"/>
        <v>0</v>
      </c>
    </row>
    <row r="19" spans="1:14" ht="23.25" customHeight="1">
      <c r="A19" s="586" t="s">
        <v>436</v>
      </c>
      <c r="B19" s="414"/>
      <c r="C19" s="414"/>
      <c r="D19" s="421" t="s">
        <v>137</v>
      </c>
      <c r="E19" s="674" t="s">
        <v>390</v>
      </c>
      <c r="F19" s="421" t="s">
        <v>136</v>
      </c>
      <c r="G19" s="674" t="s">
        <v>514</v>
      </c>
      <c r="H19" s="421">
        <v>20</v>
      </c>
      <c r="I19" s="422"/>
      <c r="J19" s="665">
        <v>0.08</v>
      </c>
      <c r="K19" s="418">
        <f t="shared" si="0"/>
        <v>0</v>
      </c>
      <c r="L19" s="419">
        <f t="shared" si="1"/>
        <v>0</v>
      </c>
      <c r="M19" s="419">
        <f t="shared" si="2"/>
        <v>0</v>
      </c>
      <c r="N19" s="419">
        <f t="shared" si="3"/>
        <v>0</v>
      </c>
    </row>
    <row r="20" spans="1:14" ht="23.25" customHeight="1">
      <c r="A20" s="586" t="s">
        <v>437</v>
      </c>
      <c r="B20" s="455"/>
      <c r="C20" s="455"/>
      <c r="D20" s="421" t="s">
        <v>137</v>
      </c>
      <c r="E20" s="421" t="s">
        <v>29</v>
      </c>
      <c r="F20" s="421" t="s">
        <v>136</v>
      </c>
      <c r="G20" s="674" t="s">
        <v>514</v>
      </c>
      <c r="H20" s="421">
        <v>12</v>
      </c>
      <c r="I20" s="422"/>
      <c r="J20" s="665">
        <v>0.08</v>
      </c>
      <c r="K20" s="418">
        <f t="shared" si="0"/>
        <v>0</v>
      </c>
      <c r="L20" s="419">
        <f t="shared" si="1"/>
        <v>0</v>
      </c>
      <c r="M20" s="419">
        <f t="shared" si="2"/>
        <v>0</v>
      </c>
      <c r="N20" s="419">
        <f t="shared" si="3"/>
        <v>0</v>
      </c>
    </row>
    <row r="21" spans="1:14" ht="23.25" customHeight="1">
      <c r="A21" s="586" t="s">
        <v>438</v>
      </c>
      <c r="B21" s="455"/>
      <c r="C21" s="455"/>
      <c r="D21" s="675" t="s">
        <v>138</v>
      </c>
      <c r="E21" s="675" t="s">
        <v>403</v>
      </c>
      <c r="F21" s="675" t="s">
        <v>133</v>
      </c>
      <c r="G21" s="675" t="s">
        <v>147</v>
      </c>
      <c r="H21" s="675">
        <v>12</v>
      </c>
      <c r="I21" s="676"/>
      <c r="J21" s="187">
        <v>0.08</v>
      </c>
      <c r="K21" s="418">
        <f t="shared" si="0"/>
        <v>0</v>
      </c>
      <c r="L21" s="419">
        <f t="shared" si="1"/>
        <v>0</v>
      </c>
      <c r="M21" s="419">
        <f t="shared" si="2"/>
        <v>0</v>
      </c>
      <c r="N21" s="419">
        <f t="shared" si="3"/>
        <v>0</v>
      </c>
    </row>
    <row r="22" spans="1:14" ht="23.25" customHeight="1">
      <c r="A22" s="586" t="s">
        <v>439</v>
      </c>
      <c r="B22" s="455"/>
      <c r="C22" s="455"/>
      <c r="D22" s="431" t="s">
        <v>366</v>
      </c>
      <c r="E22" s="431" t="s">
        <v>126</v>
      </c>
      <c r="F22" s="431" t="s">
        <v>343</v>
      </c>
      <c r="G22" s="431" t="s">
        <v>171</v>
      </c>
      <c r="H22" s="464">
        <v>20</v>
      </c>
      <c r="I22" s="670"/>
      <c r="J22" s="665">
        <v>0.08</v>
      </c>
      <c r="K22" s="418">
        <f t="shared" si="0"/>
        <v>0</v>
      </c>
      <c r="L22" s="419">
        <f t="shared" si="1"/>
        <v>0</v>
      </c>
      <c r="M22" s="419">
        <f t="shared" si="2"/>
        <v>0</v>
      </c>
      <c r="N22" s="419">
        <f t="shared" si="3"/>
        <v>0</v>
      </c>
    </row>
    <row r="23" spans="1:14" ht="23.25" customHeight="1">
      <c r="A23" s="586" t="s">
        <v>440</v>
      </c>
      <c r="B23" s="414"/>
      <c r="C23" s="414"/>
      <c r="D23" s="208" t="s">
        <v>227</v>
      </c>
      <c r="E23" s="208" t="s">
        <v>33</v>
      </c>
      <c r="F23" s="190" t="s">
        <v>752</v>
      </c>
      <c r="G23" s="208" t="s">
        <v>144</v>
      </c>
      <c r="H23" s="193">
        <v>50</v>
      </c>
      <c r="I23" s="191"/>
      <c r="J23" s="187">
        <v>0.08</v>
      </c>
      <c r="K23" s="418">
        <f t="shared" si="0"/>
        <v>0</v>
      </c>
      <c r="L23" s="419">
        <f t="shared" si="1"/>
        <v>0</v>
      </c>
      <c r="M23" s="419">
        <f t="shared" si="2"/>
        <v>0</v>
      </c>
      <c r="N23" s="419">
        <f t="shared" si="3"/>
        <v>0</v>
      </c>
    </row>
    <row r="24" spans="1:14">
      <c r="A24" s="894" t="s">
        <v>49</v>
      </c>
      <c r="B24" s="894"/>
      <c r="C24" s="895"/>
      <c r="D24" s="894"/>
      <c r="E24" s="894"/>
      <c r="F24" s="894"/>
      <c r="G24" s="894"/>
      <c r="H24" s="894"/>
      <c r="I24" s="894"/>
      <c r="J24" s="894"/>
      <c r="K24" s="894"/>
      <c r="L24" s="373">
        <f>SUM(L9:L23)</f>
        <v>0</v>
      </c>
      <c r="M24" s="374" t="s">
        <v>49</v>
      </c>
      <c r="N24" s="373">
        <f>SUM(N9:N23)</f>
        <v>0</v>
      </c>
    </row>
    <row r="25" spans="1:14">
      <c r="A25" s="533"/>
      <c r="B25" s="252"/>
      <c r="C25" s="252"/>
      <c r="D25" s="252"/>
      <c r="E25" s="252"/>
      <c r="F25" s="252"/>
      <c r="G25" s="252"/>
      <c r="H25" s="252"/>
      <c r="I25" s="199"/>
      <c r="J25" s="253"/>
      <c r="K25" s="199"/>
      <c r="L25" s="199"/>
      <c r="M25" s="199"/>
      <c r="N25" s="199"/>
    </row>
    <row r="26" spans="1:14">
      <c r="A26" s="533"/>
      <c r="B26" s="254"/>
      <c r="C26" s="254"/>
      <c r="D26" s="256"/>
      <c r="E26" s="223"/>
      <c r="F26" s="223"/>
      <c r="G26" s="217"/>
      <c r="H26" s="258"/>
      <c r="I26" s="258"/>
      <c r="J26" s="258"/>
      <c r="K26" s="258"/>
      <c r="L26" s="199"/>
      <c r="M26" s="199"/>
      <c r="N26" s="199"/>
    </row>
    <row r="27" spans="1:14">
      <c r="A27" s="533"/>
      <c r="B27" s="255" t="s">
        <v>248</v>
      </c>
      <c r="C27" s="255"/>
      <c r="D27" s="256"/>
      <c r="E27" s="223"/>
      <c r="F27" s="223"/>
      <c r="G27" s="217"/>
      <c r="H27" s="257"/>
      <c r="I27" s="257" t="s">
        <v>50</v>
      </c>
      <c r="J27" s="257"/>
      <c r="K27" s="258"/>
      <c r="L27" s="199"/>
      <c r="M27" s="199"/>
      <c r="N27" s="199"/>
    </row>
    <row r="28" spans="1:14">
      <c r="A28" s="533"/>
      <c r="B28" s="222"/>
      <c r="C28" s="222"/>
      <c r="D28" s="199"/>
      <c r="E28" s="199"/>
      <c r="F28" s="199"/>
      <c r="G28" s="199"/>
      <c r="H28" s="224"/>
      <c r="I28" s="224" t="s">
        <v>51</v>
      </c>
      <c r="J28" s="221"/>
      <c r="K28" s="199"/>
      <c r="L28" s="199"/>
      <c r="M28" s="199"/>
      <c r="N28" s="199"/>
    </row>
    <row r="29" spans="1:14">
      <c r="A29" s="533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</row>
    <row r="30" spans="1:14">
      <c r="B30" s="22"/>
      <c r="C30" s="22"/>
      <c r="D30" s="22"/>
    </row>
  </sheetData>
  <mergeCells count="3">
    <mergeCell ref="A3:N3"/>
    <mergeCell ref="A24:K24"/>
    <mergeCell ref="D1:K1"/>
  </mergeCells>
  <phoneticPr fontId="72" type="noConversion"/>
  <pageMargins left="0.7" right="0.7" top="0.75" bottom="0.75" header="0.3" footer="0.3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8C79D-45E1-4719-B767-C7B7528873C6}">
  <sheetPr>
    <pageSetUpPr fitToPage="1"/>
  </sheetPr>
  <dimension ref="A1:P20"/>
  <sheetViews>
    <sheetView zoomScaleNormal="100" workbookViewId="0">
      <selection activeCell="A3" sqref="A3:N3"/>
    </sheetView>
  </sheetViews>
  <sheetFormatPr defaultColWidth="9.140625" defaultRowHeight="14.25"/>
  <cols>
    <col min="1" max="1" width="9.28515625" style="73" bestFit="1" customWidth="1"/>
    <col min="2" max="3" width="13.85546875" style="73" customWidth="1"/>
    <col min="4" max="4" width="22.5703125" style="73" customWidth="1"/>
    <col min="5" max="5" width="14.42578125" style="73" customWidth="1"/>
    <col min="6" max="6" width="18" style="73" customWidth="1"/>
    <col min="7" max="11" width="9.28515625" style="73" bestFit="1" customWidth="1"/>
    <col min="12" max="12" width="20.42578125" style="73" customWidth="1"/>
    <col min="13" max="13" width="13.5703125" style="73" customWidth="1"/>
    <col min="14" max="14" width="12.7109375" style="73" bestFit="1" customWidth="1"/>
    <col min="15" max="16384" width="9.140625" style="73"/>
  </cols>
  <sheetData>
    <row r="1" spans="1:16" ht="15">
      <c r="A1" s="158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60"/>
    </row>
    <row r="2" spans="1:16">
      <c r="A2" s="631"/>
      <c r="B2" s="632"/>
      <c r="C2" s="632"/>
      <c r="D2" s="633"/>
      <c r="E2" s="634"/>
      <c r="F2" s="634"/>
      <c r="G2" s="634"/>
      <c r="H2" s="634"/>
      <c r="I2" s="634"/>
      <c r="J2" s="635"/>
      <c r="K2" s="635"/>
      <c r="L2" s="631"/>
      <c r="M2" s="631"/>
      <c r="N2" s="631"/>
    </row>
    <row r="3" spans="1:16" ht="39.75" customHeight="1">
      <c r="A3" s="1035" t="s">
        <v>869</v>
      </c>
      <c r="B3" s="1035"/>
      <c r="C3" s="1035"/>
      <c r="D3" s="1035"/>
      <c r="E3" s="1035"/>
      <c r="F3" s="1035"/>
      <c r="G3" s="1035"/>
      <c r="H3" s="1035"/>
      <c r="I3" s="1035"/>
      <c r="J3" s="1035"/>
      <c r="K3" s="1035"/>
      <c r="L3" s="1035"/>
      <c r="M3" s="1035"/>
      <c r="N3" s="1035"/>
    </row>
    <row r="4" spans="1:16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  <c r="M4" s="636"/>
      <c r="N4" s="636"/>
    </row>
    <row r="5" spans="1:16">
      <c r="A5" s="635"/>
      <c r="B5" s="637" t="s">
        <v>684</v>
      </c>
      <c r="C5" s="637"/>
      <c r="D5" s="635"/>
      <c r="E5" s="635"/>
      <c r="F5" s="635"/>
      <c r="G5" s="635"/>
      <c r="H5" s="635"/>
      <c r="I5" s="635"/>
      <c r="J5" s="635"/>
      <c r="K5" s="635"/>
      <c r="L5" s="631"/>
      <c r="M5" s="631"/>
      <c r="N5" s="631"/>
    </row>
    <row r="6" spans="1:16">
      <c r="A6" s="631"/>
      <c r="B6" s="637" t="s">
        <v>503</v>
      </c>
      <c r="C6" s="637"/>
      <c r="D6" s="635"/>
      <c r="E6" s="631"/>
      <c r="F6" s="631"/>
      <c r="G6" s="631"/>
      <c r="H6" s="631"/>
      <c r="I6" s="631"/>
      <c r="J6" s="631"/>
      <c r="K6" s="631"/>
      <c r="L6" s="631"/>
      <c r="M6" s="631"/>
      <c r="N6" s="631"/>
    </row>
    <row r="7" spans="1:16">
      <c r="A7" s="631"/>
      <c r="B7" s="638"/>
      <c r="C7" s="638"/>
      <c r="D7" s="635"/>
      <c r="E7" s="631"/>
      <c r="F7" s="631"/>
      <c r="G7" s="631"/>
      <c r="H7" s="631"/>
      <c r="I7" s="631"/>
      <c r="J7" s="631"/>
      <c r="K7" s="631"/>
      <c r="L7" s="631"/>
      <c r="M7" s="631"/>
      <c r="N7" s="631"/>
    </row>
    <row r="8" spans="1:16" ht="67.5">
      <c r="A8" s="639" t="s">
        <v>130</v>
      </c>
      <c r="B8" s="639" t="s">
        <v>243</v>
      </c>
      <c r="C8" s="639" t="s">
        <v>468</v>
      </c>
      <c r="D8" s="639" t="s">
        <v>0</v>
      </c>
      <c r="E8" s="639" t="s">
        <v>1</v>
      </c>
      <c r="F8" s="639" t="s">
        <v>2</v>
      </c>
      <c r="G8" s="639" t="s">
        <v>132</v>
      </c>
      <c r="H8" s="639" t="s">
        <v>3</v>
      </c>
      <c r="I8" s="639" t="s">
        <v>4</v>
      </c>
      <c r="J8" s="639" t="s">
        <v>244</v>
      </c>
      <c r="K8" s="639" t="s">
        <v>5</v>
      </c>
      <c r="L8" s="639" t="s">
        <v>245</v>
      </c>
      <c r="M8" s="639" t="s">
        <v>246</v>
      </c>
      <c r="N8" s="639" t="s">
        <v>247</v>
      </c>
      <c r="P8" s="75"/>
    </row>
    <row r="9" spans="1:16">
      <c r="A9" s="640">
        <v>1</v>
      </c>
      <c r="B9" s="640">
        <v>2</v>
      </c>
      <c r="C9" s="640"/>
      <c r="D9" s="640">
        <v>3</v>
      </c>
      <c r="E9" s="640">
        <v>4</v>
      </c>
      <c r="F9" s="640">
        <v>5</v>
      </c>
      <c r="G9" s="640">
        <v>6</v>
      </c>
      <c r="H9" s="640">
        <v>7</v>
      </c>
      <c r="I9" s="640">
        <v>8</v>
      </c>
      <c r="J9" s="640">
        <v>9</v>
      </c>
      <c r="K9" s="640">
        <v>10</v>
      </c>
      <c r="L9" s="640">
        <v>11</v>
      </c>
      <c r="M9" s="640">
        <v>12</v>
      </c>
      <c r="N9" s="640">
        <v>13</v>
      </c>
    </row>
    <row r="10" spans="1:16">
      <c r="A10" s="641"/>
      <c r="B10" s="641"/>
      <c r="C10" s="641"/>
      <c r="D10" s="641"/>
      <c r="E10" s="641"/>
      <c r="F10" s="641"/>
      <c r="G10" s="641"/>
      <c r="H10" s="641"/>
      <c r="I10" s="641"/>
      <c r="J10" s="641"/>
      <c r="K10" s="641"/>
      <c r="L10" s="641"/>
      <c r="M10" s="641"/>
      <c r="N10" s="641"/>
    </row>
    <row r="11" spans="1:16" ht="22.5">
      <c r="A11" s="642" t="s">
        <v>131</v>
      </c>
      <c r="B11" s="643"/>
      <c r="C11" s="643"/>
      <c r="D11" s="644" t="s">
        <v>502</v>
      </c>
      <c r="E11" s="644" t="s">
        <v>501</v>
      </c>
      <c r="F11" s="644" t="s">
        <v>500</v>
      </c>
      <c r="G11" s="644" t="s">
        <v>499</v>
      </c>
      <c r="H11" s="644">
        <v>60</v>
      </c>
      <c r="I11" s="645"/>
      <c r="J11" s="646">
        <v>0.08</v>
      </c>
      <c r="K11" s="647">
        <f>I11*1.08</f>
        <v>0</v>
      </c>
      <c r="L11" s="648">
        <f>I11*H11</f>
        <v>0</v>
      </c>
      <c r="M11" s="648">
        <f>N11-L11</f>
        <v>0</v>
      </c>
      <c r="N11" s="648">
        <f>K11*H11</f>
        <v>0</v>
      </c>
    </row>
    <row r="12" spans="1:16">
      <c r="A12" s="896" t="s">
        <v>49</v>
      </c>
      <c r="B12" s="896"/>
      <c r="C12" s="896"/>
      <c r="D12" s="896"/>
      <c r="E12" s="896"/>
      <c r="F12" s="896"/>
      <c r="G12" s="896"/>
      <c r="H12" s="896"/>
      <c r="I12" s="896"/>
      <c r="J12" s="896"/>
      <c r="K12" s="896"/>
      <c r="L12" s="649">
        <f>SUM(L11:L11)</f>
        <v>0</v>
      </c>
      <c r="M12" s="650" t="s">
        <v>49</v>
      </c>
      <c r="N12" s="649">
        <f>SUM(N11:N11)</f>
        <v>0</v>
      </c>
    </row>
    <row r="13" spans="1:16">
      <c r="A13" s="651"/>
      <c r="B13" s="652"/>
      <c r="C13" s="652"/>
      <c r="D13" s="652"/>
      <c r="E13" s="652"/>
      <c r="F13" s="652"/>
      <c r="G13" s="652"/>
      <c r="H13" s="652"/>
      <c r="I13" s="651"/>
      <c r="J13" s="653"/>
      <c r="K13" s="651"/>
      <c r="L13" s="651"/>
      <c r="M13" s="651"/>
      <c r="N13" s="651"/>
    </row>
    <row r="14" spans="1:16">
      <c r="A14" s="651"/>
      <c r="B14" s="654"/>
      <c r="C14" s="654"/>
      <c r="D14" s="655"/>
      <c r="E14" s="633"/>
      <c r="F14" s="633"/>
      <c r="G14" s="656"/>
      <c r="H14" s="657"/>
      <c r="I14" s="657"/>
      <c r="J14" s="657"/>
      <c r="K14" s="657"/>
      <c r="L14" s="651"/>
      <c r="M14" s="651"/>
      <c r="N14" s="651"/>
    </row>
    <row r="15" spans="1:16">
      <c r="A15" s="651"/>
      <c r="B15" s="658" t="s">
        <v>248</v>
      </c>
      <c r="C15" s="658"/>
      <c r="D15" s="655"/>
      <c r="E15" s="633"/>
      <c r="F15" s="633"/>
      <c r="G15" s="656"/>
      <c r="H15" s="659"/>
      <c r="I15" s="659" t="s">
        <v>50</v>
      </c>
      <c r="J15" s="659"/>
      <c r="K15" s="657"/>
      <c r="L15" s="660"/>
      <c r="M15" s="651"/>
      <c r="N15" s="651"/>
    </row>
    <row r="16" spans="1:16">
      <c r="A16" s="651"/>
      <c r="B16" s="632"/>
      <c r="C16" s="632"/>
      <c r="D16" s="633"/>
      <c r="E16" s="634"/>
      <c r="F16" s="634"/>
      <c r="G16" s="634"/>
      <c r="H16" s="634"/>
      <c r="I16" s="634" t="s">
        <v>51</v>
      </c>
      <c r="J16" s="661"/>
      <c r="K16" s="635"/>
      <c r="L16" s="651"/>
      <c r="M16" s="651"/>
      <c r="N16" s="651"/>
    </row>
    <row r="17" spans="1:14">
      <c r="A17" s="631"/>
      <c r="B17" s="631"/>
      <c r="C17" s="631"/>
      <c r="D17" s="631"/>
      <c r="E17" s="631"/>
      <c r="F17" s="631"/>
      <c r="G17" s="631"/>
      <c r="H17" s="631"/>
      <c r="I17" s="631"/>
      <c r="J17" s="631"/>
      <c r="K17" s="631"/>
      <c r="L17" s="631"/>
      <c r="M17" s="631"/>
      <c r="N17" s="631"/>
    </row>
    <row r="18" spans="1:14">
      <c r="A18" s="631"/>
      <c r="B18" s="631"/>
      <c r="C18" s="631"/>
      <c r="D18" s="631"/>
      <c r="E18" s="631"/>
      <c r="F18" s="631"/>
      <c r="G18" s="631"/>
      <c r="H18" s="631"/>
      <c r="I18" s="631"/>
      <c r="J18" s="631"/>
      <c r="K18" s="631"/>
      <c r="L18" s="662"/>
      <c r="M18" s="631"/>
      <c r="N18" s="631"/>
    </row>
    <row r="19" spans="1:14">
      <c r="A19" s="631"/>
      <c r="B19" s="631"/>
      <c r="C19" s="631"/>
      <c r="D19" s="631"/>
      <c r="E19" s="631"/>
      <c r="F19" s="631"/>
      <c r="G19" s="631"/>
      <c r="H19" s="631"/>
      <c r="I19" s="631"/>
      <c r="J19" s="631"/>
      <c r="K19" s="631"/>
      <c r="L19" s="631"/>
      <c r="M19" s="631"/>
      <c r="N19" s="631"/>
    </row>
    <row r="20" spans="1:14">
      <c r="A20" s="631"/>
      <c r="B20" s="631"/>
      <c r="C20" s="631"/>
      <c r="D20" s="631"/>
      <c r="E20" s="631"/>
      <c r="F20" s="631"/>
      <c r="G20" s="631"/>
      <c r="H20" s="631"/>
      <c r="I20" s="631"/>
      <c r="J20" s="631"/>
      <c r="K20" s="631"/>
      <c r="L20" s="631"/>
      <c r="M20" s="631"/>
      <c r="N20" s="631"/>
    </row>
  </sheetData>
  <mergeCells count="3">
    <mergeCell ref="A3:N3"/>
    <mergeCell ref="A12:K12"/>
    <mergeCell ref="D1:K1"/>
  </mergeCells>
  <pageMargins left="0.7" right="0.7" top="0.75" bottom="0.75" header="0.3" footer="0.3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5083C-0C12-47A3-9DE4-2EC370076CD1}">
  <sheetPr>
    <pageSetUpPr fitToPage="1"/>
  </sheetPr>
  <dimension ref="A1:O24"/>
  <sheetViews>
    <sheetView zoomScale="90" zoomScaleNormal="90" workbookViewId="0">
      <selection activeCell="B3" sqref="B3:N3"/>
    </sheetView>
  </sheetViews>
  <sheetFormatPr defaultColWidth="12" defaultRowHeight="14.25"/>
  <cols>
    <col min="1" max="3" width="12" style="77"/>
    <col min="4" max="4" width="13.5703125" style="77" customWidth="1"/>
    <col min="5" max="5" width="12" style="77"/>
    <col min="6" max="6" width="12" style="630"/>
    <col min="7" max="16384" width="12" style="77"/>
  </cols>
  <sheetData>
    <row r="1" spans="1:15" ht="15" customHeight="1">
      <c r="A1" s="158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  <c r="O1" s="60"/>
    </row>
    <row r="2" spans="1:15">
      <c r="A2" s="603"/>
      <c r="B2" s="604"/>
      <c r="C2" s="604"/>
      <c r="D2" s="605"/>
      <c r="E2" s="606"/>
      <c r="F2" s="605"/>
      <c r="G2" s="606"/>
      <c r="H2" s="606"/>
      <c r="I2" s="606"/>
      <c r="J2" s="607"/>
      <c r="K2" s="607"/>
      <c r="L2" s="603"/>
      <c r="M2" s="603"/>
      <c r="N2" s="603"/>
    </row>
    <row r="3" spans="1:15" ht="49.35" customHeight="1">
      <c r="A3" s="608"/>
      <c r="B3" s="1037" t="s">
        <v>498</v>
      </c>
      <c r="C3" s="1037"/>
      <c r="D3" s="1037"/>
      <c r="E3" s="1037"/>
      <c r="F3" s="1037"/>
      <c r="G3" s="1037"/>
      <c r="H3" s="1037"/>
      <c r="I3" s="1037"/>
      <c r="J3" s="1037"/>
      <c r="K3" s="1037"/>
      <c r="L3" s="1037"/>
      <c r="M3" s="1037"/>
      <c r="N3" s="1037"/>
    </row>
    <row r="4" spans="1:15">
      <c r="A4" s="609"/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</row>
    <row r="5" spans="1:15">
      <c r="A5" s="607"/>
      <c r="B5" s="610" t="s">
        <v>783</v>
      </c>
      <c r="C5" s="610"/>
      <c r="D5" s="607"/>
      <c r="E5" s="607"/>
      <c r="F5" s="626"/>
      <c r="G5" s="607"/>
      <c r="H5" s="607"/>
      <c r="I5" s="607"/>
      <c r="J5" s="607"/>
      <c r="K5" s="607"/>
      <c r="L5" s="603"/>
      <c r="M5" s="603"/>
      <c r="N5" s="603"/>
    </row>
    <row r="6" spans="1:15">
      <c r="A6" s="603"/>
      <c r="B6" s="610" t="s">
        <v>419</v>
      </c>
      <c r="C6" s="610"/>
      <c r="D6" s="607"/>
      <c r="E6" s="603"/>
      <c r="F6" s="627"/>
      <c r="G6" s="603"/>
      <c r="H6" s="603"/>
      <c r="I6" s="603"/>
      <c r="J6" s="603"/>
      <c r="K6" s="603"/>
      <c r="L6" s="603"/>
      <c r="M6" s="603"/>
      <c r="N6" s="603"/>
    </row>
    <row r="7" spans="1:15">
      <c r="A7" s="603"/>
      <c r="B7" s="611"/>
      <c r="C7" s="611"/>
      <c r="D7" s="607"/>
      <c r="E7" s="603"/>
      <c r="F7" s="627"/>
      <c r="G7" s="603"/>
      <c r="H7" s="603"/>
      <c r="I7" s="603"/>
      <c r="J7" s="603"/>
      <c r="K7" s="603"/>
      <c r="L7" s="603"/>
      <c r="M7" s="603"/>
      <c r="N7" s="603"/>
    </row>
    <row r="8" spans="1:15" ht="45">
      <c r="A8" s="612" t="s">
        <v>130</v>
      </c>
      <c r="B8" s="612" t="s">
        <v>243</v>
      </c>
      <c r="C8" s="612" t="s">
        <v>468</v>
      </c>
      <c r="D8" s="612" t="s">
        <v>0</v>
      </c>
      <c r="E8" s="612" t="s">
        <v>1</v>
      </c>
      <c r="F8" s="612" t="s">
        <v>2</v>
      </c>
      <c r="G8" s="612" t="s">
        <v>132</v>
      </c>
      <c r="H8" s="612" t="s">
        <v>3</v>
      </c>
      <c r="I8" s="612" t="s">
        <v>4</v>
      </c>
      <c r="J8" s="612" t="s">
        <v>244</v>
      </c>
      <c r="K8" s="612" t="s">
        <v>5</v>
      </c>
      <c r="L8" s="612" t="s">
        <v>245</v>
      </c>
      <c r="M8" s="612" t="s">
        <v>246</v>
      </c>
      <c r="N8" s="612" t="s">
        <v>516</v>
      </c>
    </row>
    <row r="9" spans="1:15">
      <c r="A9" s="613">
        <v>1</v>
      </c>
      <c r="B9" s="613">
        <v>2</v>
      </c>
      <c r="C9" s="613"/>
      <c r="D9" s="613">
        <v>3</v>
      </c>
      <c r="E9" s="613">
        <v>4</v>
      </c>
      <c r="F9" s="628">
        <v>5</v>
      </c>
      <c r="G9" s="613">
        <v>6</v>
      </c>
      <c r="H9" s="613">
        <v>7</v>
      </c>
      <c r="I9" s="613">
        <v>8</v>
      </c>
      <c r="J9" s="613">
        <v>9</v>
      </c>
      <c r="K9" s="613">
        <v>10</v>
      </c>
      <c r="L9" s="613">
        <v>11</v>
      </c>
      <c r="M9" s="613">
        <v>12</v>
      </c>
      <c r="N9" s="613">
        <v>13</v>
      </c>
    </row>
    <row r="10" spans="1:15">
      <c r="A10" s="614"/>
      <c r="B10" s="614"/>
      <c r="C10" s="614"/>
      <c r="D10" s="614"/>
      <c r="E10" s="614"/>
      <c r="F10" s="629"/>
      <c r="G10" s="614"/>
      <c r="H10" s="614"/>
      <c r="I10" s="614"/>
      <c r="J10" s="614"/>
      <c r="K10" s="614"/>
      <c r="L10" s="614"/>
      <c r="M10" s="614"/>
      <c r="N10" s="614"/>
    </row>
    <row r="11" spans="1:15" ht="48" customHeight="1">
      <c r="A11" s="615" t="s">
        <v>131</v>
      </c>
      <c r="B11" s="616"/>
      <c r="C11" s="616"/>
      <c r="D11" s="617" t="s">
        <v>685</v>
      </c>
      <c r="E11" s="617" t="s">
        <v>517</v>
      </c>
      <c r="F11" s="617" t="s">
        <v>250</v>
      </c>
      <c r="G11" s="618" t="s">
        <v>518</v>
      </c>
      <c r="H11" s="618">
        <v>60</v>
      </c>
      <c r="I11" s="619"/>
      <c r="J11" s="620">
        <v>0.08</v>
      </c>
      <c r="K11" s="621">
        <f>I11+(I11*J11)</f>
        <v>0</v>
      </c>
      <c r="L11" s="622">
        <f>I11*H11</f>
        <v>0</v>
      </c>
      <c r="M11" s="622">
        <f>N11-L11</f>
        <v>0</v>
      </c>
      <c r="N11" s="623">
        <f>K11*H11</f>
        <v>0</v>
      </c>
    </row>
    <row r="12" spans="1:15" ht="13.9" customHeight="1">
      <c r="A12" s="897" t="s">
        <v>49</v>
      </c>
      <c r="B12" s="897"/>
      <c r="C12" s="897"/>
      <c r="D12" s="897"/>
      <c r="E12" s="897"/>
      <c r="F12" s="897"/>
      <c r="G12" s="897"/>
      <c r="H12" s="897"/>
      <c r="I12" s="897"/>
      <c r="J12" s="897"/>
      <c r="K12" s="897"/>
      <c r="L12" s="624">
        <f>SUM(L11)</f>
        <v>0</v>
      </c>
      <c r="M12" s="625" t="s">
        <v>49</v>
      </c>
      <c r="N12" s="624">
        <f>SUM(N11)</f>
        <v>0</v>
      </c>
    </row>
    <row r="13" spans="1:15">
      <c r="A13" s="515"/>
      <c r="B13" s="516"/>
      <c r="C13" s="516"/>
      <c r="D13" s="516"/>
      <c r="E13" s="516"/>
      <c r="F13" s="516"/>
      <c r="G13" s="516"/>
      <c r="H13" s="516"/>
      <c r="I13" s="515"/>
      <c r="J13" s="517"/>
      <c r="K13" s="515"/>
      <c r="L13" s="515"/>
      <c r="M13" s="515"/>
      <c r="N13" s="515"/>
    </row>
    <row r="14" spans="1:15">
      <c r="A14" s="515"/>
      <c r="B14" s="518"/>
      <c r="C14" s="518"/>
      <c r="D14" s="519"/>
      <c r="E14" s="520"/>
      <c r="F14" s="520"/>
      <c r="G14" s="521"/>
      <c r="H14" s="522"/>
      <c r="I14" s="522"/>
      <c r="J14" s="522"/>
      <c r="K14" s="522"/>
      <c r="L14" s="515"/>
      <c r="M14" s="515"/>
      <c r="N14" s="515"/>
    </row>
    <row r="15" spans="1:15">
      <c r="A15" s="515"/>
      <c r="B15" s="523" t="s">
        <v>248</v>
      </c>
      <c r="C15" s="523"/>
      <c r="D15" s="519"/>
      <c r="E15" s="520"/>
      <c r="F15" s="520"/>
      <c r="G15" s="521"/>
      <c r="H15" s="524"/>
      <c r="I15" s="524" t="s">
        <v>50</v>
      </c>
      <c r="J15" s="524"/>
      <c r="K15" s="522"/>
      <c r="L15" s="515"/>
      <c r="M15" s="515"/>
      <c r="N15" s="515"/>
    </row>
    <row r="16" spans="1:15">
      <c r="A16" s="515"/>
      <c r="B16" s="525"/>
      <c r="C16" s="525"/>
      <c r="D16" s="520"/>
      <c r="E16" s="526"/>
      <c r="F16" s="520"/>
      <c r="G16" s="526"/>
      <c r="H16" s="526"/>
      <c r="I16" s="526" t="s">
        <v>51</v>
      </c>
      <c r="J16" s="527"/>
      <c r="K16" s="528"/>
      <c r="L16" s="515"/>
      <c r="M16" s="515"/>
      <c r="N16" s="515"/>
    </row>
    <row r="17" spans="1:14">
      <c r="A17" s="603"/>
      <c r="B17" s="603"/>
      <c r="C17" s="603"/>
      <c r="D17" s="603"/>
      <c r="E17" s="603"/>
      <c r="F17" s="627"/>
      <c r="G17" s="603"/>
      <c r="H17" s="603"/>
      <c r="I17" s="603"/>
      <c r="J17" s="603"/>
      <c r="K17" s="603"/>
      <c r="L17" s="603"/>
      <c r="M17" s="603"/>
      <c r="N17" s="603"/>
    </row>
    <row r="18" spans="1:14">
      <c r="A18" s="603"/>
      <c r="B18" s="603"/>
      <c r="C18" s="603"/>
      <c r="D18" s="603"/>
      <c r="E18" s="603"/>
      <c r="F18" s="627"/>
      <c r="G18" s="603"/>
      <c r="H18" s="603"/>
      <c r="I18" s="603"/>
      <c r="J18" s="603"/>
      <c r="K18" s="603"/>
      <c r="L18" s="603"/>
      <c r="M18" s="603"/>
      <c r="N18" s="603"/>
    </row>
    <row r="19" spans="1:14">
      <c r="A19" s="603"/>
      <c r="B19" s="603"/>
      <c r="C19" s="603"/>
      <c r="D19" s="603"/>
      <c r="E19" s="603"/>
      <c r="F19" s="627"/>
      <c r="G19" s="603"/>
      <c r="H19" s="603"/>
      <c r="I19" s="603"/>
      <c r="J19" s="603"/>
      <c r="K19" s="603"/>
      <c r="L19" s="603"/>
      <c r="M19" s="603"/>
      <c r="N19" s="603"/>
    </row>
    <row r="20" spans="1:14">
      <c r="A20" s="603"/>
      <c r="B20" s="603"/>
      <c r="C20" s="603"/>
      <c r="D20" s="603"/>
      <c r="E20" s="603"/>
      <c r="F20" s="627"/>
      <c r="G20" s="603"/>
      <c r="H20" s="603"/>
      <c r="I20" s="603"/>
      <c r="J20" s="603"/>
      <c r="K20" s="603"/>
      <c r="L20" s="603"/>
      <c r="M20" s="603"/>
      <c r="N20" s="603"/>
    </row>
    <row r="21" spans="1:14">
      <c r="A21" s="603"/>
      <c r="B21" s="603"/>
      <c r="C21" s="603"/>
      <c r="D21" s="603"/>
      <c r="E21" s="603"/>
      <c r="F21" s="627"/>
      <c r="G21" s="603"/>
      <c r="H21" s="603"/>
      <c r="I21" s="603"/>
      <c r="J21" s="603"/>
      <c r="K21" s="603"/>
      <c r="L21" s="603"/>
      <c r="M21" s="603"/>
      <c r="N21" s="603"/>
    </row>
    <row r="22" spans="1:14">
      <c r="A22" s="603"/>
      <c r="B22" s="603"/>
      <c r="C22" s="603"/>
      <c r="D22" s="603"/>
      <c r="E22" s="603"/>
      <c r="F22" s="627"/>
      <c r="G22" s="603"/>
      <c r="H22" s="603"/>
      <c r="I22" s="603"/>
      <c r="J22" s="603"/>
      <c r="K22" s="603"/>
      <c r="L22" s="603"/>
      <c r="M22" s="603"/>
      <c r="N22" s="603"/>
    </row>
    <row r="23" spans="1:14">
      <c r="A23" s="603"/>
      <c r="B23" s="603"/>
      <c r="C23" s="603"/>
      <c r="D23" s="603"/>
      <c r="E23" s="603"/>
      <c r="F23" s="627"/>
      <c r="G23" s="603"/>
      <c r="H23" s="603"/>
      <c r="I23" s="603"/>
      <c r="J23" s="603"/>
      <c r="K23" s="603"/>
      <c r="L23" s="603"/>
      <c r="M23" s="603"/>
      <c r="N23" s="603"/>
    </row>
    <row r="24" spans="1:14">
      <c r="A24" s="603"/>
      <c r="B24" s="603"/>
      <c r="C24" s="603"/>
      <c r="D24" s="603"/>
      <c r="E24" s="603"/>
      <c r="F24" s="627"/>
      <c r="G24" s="603"/>
      <c r="H24" s="603"/>
      <c r="I24" s="603"/>
      <c r="J24" s="603"/>
      <c r="K24" s="603"/>
      <c r="L24" s="603"/>
      <c r="M24" s="603"/>
      <c r="N24" s="603"/>
    </row>
  </sheetData>
  <mergeCells count="3">
    <mergeCell ref="A12:K12"/>
    <mergeCell ref="B3:N3"/>
    <mergeCell ref="D1:K1"/>
  </mergeCells>
  <pageMargins left="0.78749999999999998" right="0.78749999999999998" top="1.05277777777778" bottom="1.05277777777778" header="0.78749999999999998" footer="0.78749999999999998"/>
  <pageSetup paperSize="9" scale="76" fitToHeight="0" orientation="landscape" r:id="rId1"/>
  <headerFooter>
    <oddHeader>&amp;C&amp;"Times New Roman,Normalny"&amp;12&amp;Kffffff&amp;A</oddHeader>
    <oddFooter>&amp;C&amp;"Times New Roman,Normalny"&amp;12&amp;KffffffStrona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5917B-90BC-4778-A089-6A2B19A7DF66}">
  <sheetPr>
    <pageSetUpPr fitToPage="1"/>
  </sheetPr>
  <dimension ref="A1:N36"/>
  <sheetViews>
    <sheetView zoomScaleNormal="100" workbookViewId="0">
      <selection activeCell="A3" sqref="A3:N3"/>
    </sheetView>
  </sheetViews>
  <sheetFormatPr defaultColWidth="8.7109375" defaultRowHeight="14.25"/>
  <cols>
    <col min="1" max="2" width="9" style="72" bestFit="1" customWidth="1"/>
    <col min="3" max="3" width="8.7109375" style="72"/>
    <col min="4" max="4" width="14.42578125" style="72" customWidth="1"/>
    <col min="5" max="5" width="12.7109375" style="602" customWidth="1"/>
    <col min="6" max="6" width="27.5703125" style="602" customWidth="1"/>
    <col min="7" max="7" width="18.28515625" style="72" customWidth="1"/>
    <col min="8" max="8" width="9" style="72" bestFit="1" customWidth="1"/>
    <col min="9" max="9" width="9.42578125" style="72" bestFit="1" customWidth="1"/>
    <col min="10" max="10" width="9" style="72" bestFit="1" customWidth="1"/>
    <col min="11" max="11" width="9.42578125" style="72" bestFit="1" customWidth="1"/>
    <col min="12" max="12" width="19.7109375" style="72" customWidth="1"/>
    <col min="13" max="13" width="10.85546875" style="72" bestFit="1" customWidth="1"/>
    <col min="14" max="14" width="13.85546875" style="72" customWidth="1"/>
    <col min="15" max="16384" width="8.7109375" style="72"/>
  </cols>
  <sheetData>
    <row r="1" spans="1:14" ht="14.25" customHeight="1">
      <c r="A1" s="158" t="s">
        <v>865</v>
      </c>
      <c r="B1" s="158"/>
      <c r="C1" s="159"/>
      <c r="D1" s="886" t="s">
        <v>850</v>
      </c>
      <c r="E1" s="886"/>
      <c r="F1" s="886"/>
      <c r="G1" s="886"/>
      <c r="H1" s="886"/>
      <c r="I1" s="886"/>
      <c r="J1" s="886"/>
      <c r="K1" s="886"/>
      <c r="L1" s="161"/>
      <c r="M1" s="162" t="s">
        <v>515</v>
      </c>
      <c r="N1" s="163"/>
    </row>
    <row r="2" spans="1:14">
      <c r="A2" s="165"/>
      <c r="B2" s="166"/>
      <c r="C2" s="166"/>
      <c r="D2" s="167"/>
      <c r="E2" s="167"/>
      <c r="F2" s="167"/>
      <c r="G2" s="168"/>
      <c r="H2" s="168"/>
      <c r="I2" s="168"/>
      <c r="J2" s="169"/>
      <c r="K2" s="169"/>
      <c r="L2" s="165"/>
      <c r="M2" s="165"/>
      <c r="N2" s="165"/>
    </row>
    <row r="3" spans="1:14" ht="24.95" customHeight="1">
      <c r="A3" s="898" t="s">
        <v>871</v>
      </c>
      <c r="B3" s="898"/>
      <c r="C3" s="898"/>
      <c r="D3" s="898"/>
      <c r="E3" s="898"/>
      <c r="F3" s="898"/>
      <c r="G3" s="898"/>
      <c r="H3" s="898"/>
      <c r="I3" s="898"/>
      <c r="J3" s="898"/>
      <c r="K3" s="898"/>
      <c r="L3" s="898"/>
      <c r="M3" s="898"/>
      <c r="N3" s="898"/>
    </row>
    <row r="4" spans="1:14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4">
      <c r="A5" s="169"/>
      <c r="B5" s="172" t="s">
        <v>837</v>
      </c>
      <c r="C5" s="172"/>
      <c r="D5" s="169"/>
      <c r="E5" s="300"/>
      <c r="F5" s="300"/>
      <c r="G5" s="169"/>
      <c r="H5" s="169"/>
      <c r="I5" s="169"/>
      <c r="J5" s="169"/>
      <c r="K5" s="169"/>
      <c r="L5" s="165"/>
      <c r="M5" s="165"/>
      <c r="N5" s="165"/>
    </row>
    <row r="6" spans="1:14">
      <c r="A6" s="165"/>
      <c r="B6" s="172" t="s">
        <v>419</v>
      </c>
      <c r="C6" s="172"/>
      <c r="D6" s="169"/>
      <c r="E6" s="303"/>
      <c r="F6" s="303"/>
      <c r="G6" s="165"/>
      <c r="H6" s="165"/>
      <c r="I6" s="165"/>
      <c r="J6" s="165"/>
      <c r="K6" s="165"/>
      <c r="L6" s="165"/>
      <c r="M6" s="165"/>
      <c r="N6" s="165"/>
    </row>
    <row r="7" spans="1:14">
      <c r="A7" s="165"/>
      <c r="B7" s="173"/>
      <c r="C7" s="173"/>
      <c r="D7" s="169"/>
      <c r="E7" s="303"/>
      <c r="F7" s="303"/>
      <c r="G7" s="165"/>
      <c r="H7" s="165"/>
      <c r="I7" s="165"/>
      <c r="J7" s="165"/>
      <c r="K7" s="165"/>
      <c r="L7" s="165"/>
      <c r="M7" s="165"/>
      <c r="N7" s="165"/>
    </row>
    <row r="8" spans="1:14" ht="67.5">
      <c r="A8" s="174" t="s">
        <v>130</v>
      </c>
      <c r="B8" s="174" t="s">
        <v>243</v>
      </c>
      <c r="C8" s="175" t="s">
        <v>468</v>
      </c>
      <c r="D8" s="174" t="s">
        <v>0</v>
      </c>
      <c r="E8" s="174" t="s">
        <v>1</v>
      </c>
      <c r="F8" s="174" t="s">
        <v>2</v>
      </c>
      <c r="G8" s="174" t="s">
        <v>132</v>
      </c>
      <c r="H8" s="174" t="s">
        <v>3</v>
      </c>
      <c r="I8" s="174" t="s">
        <v>4</v>
      </c>
      <c r="J8" s="174" t="s">
        <v>244</v>
      </c>
      <c r="K8" s="174" t="s">
        <v>5</v>
      </c>
      <c r="L8" s="174" t="s">
        <v>245</v>
      </c>
      <c r="M8" s="174" t="s">
        <v>246</v>
      </c>
      <c r="N8" s="174" t="s">
        <v>247</v>
      </c>
    </row>
    <row r="9" spans="1:14">
      <c r="A9" s="176">
        <v>1</v>
      </c>
      <c r="B9" s="176">
        <v>2</v>
      </c>
      <c r="C9" s="176">
        <v>3</v>
      </c>
      <c r="D9" s="301">
        <v>4</v>
      </c>
      <c r="E9" s="301">
        <v>5</v>
      </c>
      <c r="F9" s="176">
        <v>6</v>
      </c>
      <c r="G9" s="176">
        <v>7</v>
      </c>
      <c r="H9" s="176">
        <v>8</v>
      </c>
      <c r="I9" s="176">
        <v>9</v>
      </c>
      <c r="J9" s="176">
        <v>10</v>
      </c>
      <c r="K9" s="176">
        <v>11</v>
      </c>
      <c r="L9" s="176">
        <v>12</v>
      </c>
      <c r="M9" s="176">
        <v>13</v>
      </c>
      <c r="N9" s="176">
        <v>14</v>
      </c>
    </row>
    <row r="10" spans="1:14">
      <c r="A10" s="177"/>
      <c r="B10" s="177"/>
      <c r="C10" s="178"/>
      <c r="D10" s="177"/>
      <c r="E10" s="302"/>
      <c r="F10" s="302"/>
      <c r="G10" s="177"/>
      <c r="H10" s="177"/>
      <c r="I10" s="177"/>
      <c r="J10" s="177"/>
      <c r="K10" s="177"/>
      <c r="L10" s="177"/>
      <c r="M10" s="177"/>
      <c r="N10" s="177"/>
    </row>
    <row r="11" spans="1:14" ht="22.5">
      <c r="A11" s="571" t="s">
        <v>131</v>
      </c>
      <c r="B11" s="572"/>
      <c r="C11" s="573"/>
      <c r="D11" s="574" t="s">
        <v>52</v>
      </c>
      <c r="E11" s="240" t="s">
        <v>6</v>
      </c>
      <c r="F11" s="576" t="s">
        <v>249</v>
      </c>
      <c r="G11" s="576" t="s">
        <v>144</v>
      </c>
      <c r="H11" s="575">
        <v>300</v>
      </c>
      <c r="I11" s="577"/>
      <c r="J11" s="412">
        <v>0.08</v>
      </c>
      <c r="K11" s="203">
        <f>I11*1.08</f>
        <v>0</v>
      </c>
      <c r="L11" s="204">
        <f>I11*H11</f>
        <v>0</v>
      </c>
      <c r="M11" s="204">
        <f>N11-L11</f>
        <v>0</v>
      </c>
      <c r="N11" s="204">
        <f>K11*H11</f>
        <v>0</v>
      </c>
    </row>
    <row r="12" spans="1:14" ht="22.5">
      <c r="A12" s="571" t="s">
        <v>427</v>
      </c>
      <c r="B12" s="578"/>
      <c r="C12" s="579"/>
      <c r="D12" s="574" t="s">
        <v>52</v>
      </c>
      <c r="E12" s="240" t="s">
        <v>7</v>
      </c>
      <c r="F12" s="576" t="s">
        <v>249</v>
      </c>
      <c r="G12" s="575" t="s">
        <v>144</v>
      </c>
      <c r="H12" s="575">
        <v>300</v>
      </c>
      <c r="I12" s="577"/>
      <c r="J12" s="412">
        <v>0.08</v>
      </c>
      <c r="K12" s="203">
        <f t="shared" ref="K12:K24" si="0">I12*1.08</f>
        <v>0</v>
      </c>
      <c r="L12" s="204">
        <f t="shared" ref="L12:L24" si="1">I12*H12</f>
        <v>0</v>
      </c>
      <c r="M12" s="204">
        <f t="shared" ref="M12:M24" si="2">N12-L12</f>
        <v>0</v>
      </c>
      <c r="N12" s="204">
        <f t="shared" ref="N12:N24" si="3">K12*H12</f>
        <v>0</v>
      </c>
    </row>
    <row r="13" spans="1:14" ht="22.5">
      <c r="A13" s="571" t="s">
        <v>428</v>
      </c>
      <c r="B13" s="573"/>
      <c r="C13" s="573"/>
      <c r="D13" s="192" t="s">
        <v>336</v>
      </c>
      <c r="E13" s="193" t="s">
        <v>337</v>
      </c>
      <c r="F13" s="601" t="s">
        <v>143</v>
      </c>
      <c r="G13" s="580" t="s">
        <v>171</v>
      </c>
      <c r="H13" s="581">
        <v>48</v>
      </c>
      <c r="I13" s="582"/>
      <c r="J13" s="412">
        <v>0.08</v>
      </c>
      <c r="K13" s="203">
        <f t="shared" si="0"/>
        <v>0</v>
      </c>
      <c r="L13" s="204">
        <f t="shared" si="1"/>
        <v>0</v>
      </c>
      <c r="M13" s="204">
        <f t="shared" si="2"/>
        <v>0</v>
      </c>
      <c r="N13" s="204">
        <f t="shared" si="3"/>
        <v>0</v>
      </c>
    </row>
    <row r="14" spans="1:14" ht="22.5">
      <c r="A14" s="571" t="s">
        <v>429</v>
      </c>
      <c r="B14" s="583"/>
      <c r="C14" s="583"/>
      <c r="D14" s="195" t="s">
        <v>414</v>
      </c>
      <c r="E14" s="190" t="s">
        <v>6</v>
      </c>
      <c r="F14" s="584" t="s">
        <v>753</v>
      </c>
      <c r="G14" s="584" t="s">
        <v>469</v>
      </c>
      <c r="H14" s="584">
        <v>500</v>
      </c>
      <c r="I14" s="582"/>
      <c r="J14" s="412">
        <v>0.08</v>
      </c>
      <c r="K14" s="203">
        <f t="shared" si="0"/>
        <v>0</v>
      </c>
      <c r="L14" s="204">
        <f t="shared" si="1"/>
        <v>0</v>
      </c>
      <c r="M14" s="204">
        <f t="shared" si="2"/>
        <v>0</v>
      </c>
      <c r="N14" s="204">
        <f t="shared" si="3"/>
        <v>0</v>
      </c>
    </row>
    <row r="15" spans="1:14" ht="22.5">
      <c r="A15" s="571" t="s">
        <v>430</v>
      </c>
      <c r="B15" s="573"/>
      <c r="C15" s="573"/>
      <c r="D15" s="195" t="s">
        <v>415</v>
      </c>
      <c r="E15" s="190" t="s">
        <v>7</v>
      </c>
      <c r="F15" s="584" t="s">
        <v>753</v>
      </c>
      <c r="G15" s="584" t="s">
        <v>469</v>
      </c>
      <c r="H15" s="581">
        <v>300</v>
      </c>
      <c r="I15" s="582"/>
      <c r="J15" s="412">
        <v>0.08</v>
      </c>
      <c r="K15" s="203">
        <f t="shared" si="0"/>
        <v>0</v>
      </c>
      <c r="L15" s="204">
        <f t="shared" si="1"/>
        <v>0</v>
      </c>
      <c r="M15" s="204">
        <f t="shared" si="2"/>
        <v>0</v>
      </c>
      <c r="N15" s="204">
        <f t="shared" si="3"/>
        <v>0</v>
      </c>
    </row>
    <row r="16" spans="1:14" ht="33.75">
      <c r="A16" s="571" t="s">
        <v>431</v>
      </c>
      <c r="B16" s="573"/>
      <c r="C16" s="573"/>
      <c r="D16" s="585" t="s">
        <v>109</v>
      </c>
      <c r="E16" s="395" t="s">
        <v>332</v>
      </c>
      <c r="F16" s="395" t="s">
        <v>822</v>
      </c>
      <c r="G16" s="581" t="s">
        <v>738</v>
      </c>
      <c r="H16" s="586">
        <v>40</v>
      </c>
      <c r="I16" s="587"/>
      <c r="J16" s="412">
        <v>0.08</v>
      </c>
      <c r="K16" s="203">
        <f t="shared" si="0"/>
        <v>0</v>
      </c>
      <c r="L16" s="204">
        <f t="shared" si="1"/>
        <v>0</v>
      </c>
      <c r="M16" s="204">
        <f t="shared" si="2"/>
        <v>0</v>
      </c>
      <c r="N16" s="204">
        <f t="shared" si="3"/>
        <v>0</v>
      </c>
    </row>
    <row r="17" spans="1:14" ht="33.75">
      <c r="A17" s="571" t="s">
        <v>432</v>
      </c>
      <c r="B17" s="573"/>
      <c r="C17" s="573"/>
      <c r="D17" s="588" t="s">
        <v>109</v>
      </c>
      <c r="E17" s="584" t="s">
        <v>333</v>
      </c>
      <c r="F17" s="395" t="s">
        <v>822</v>
      </c>
      <c r="G17" s="581" t="s">
        <v>738</v>
      </c>
      <c r="H17" s="581">
        <v>500</v>
      </c>
      <c r="I17" s="582"/>
      <c r="J17" s="412">
        <v>0.08</v>
      </c>
      <c r="K17" s="203">
        <f t="shared" si="0"/>
        <v>0</v>
      </c>
      <c r="L17" s="204">
        <f t="shared" si="1"/>
        <v>0</v>
      </c>
      <c r="M17" s="204">
        <f t="shared" si="2"/>
        <v>0</v>
      </c>
      <c r="N17" s="204">
        <f t="shared" si="3"/>
        <v>0</v>
      </c>
    </row>
    <row r="18" spans="1:14">
      <c r="A18" s="571" t="s">
        <v>433</v>
      </c>
      <c r="B18" s="573"/>
      <c r="C18" s="573"/>
      <c r="D18" s="589" t="s">
        <v>13</v>
      </c>
      <c r="E18" s="590" t="s">
        <v>150</v>
      </c>
      <c r="F18" s="590" t="s">
        <v>193</v>
      </c>
      <c r="G18" s="591" t="s">
        <v>317</v>
      </c>
      <c r="H18" s="590">
        <v>100</v>
      </c>
      <c r="I18" s="592"/>
      <c r="J18" s="593">
        <v>0.08</v>
      </c>
      <c r="K18" s="203">
        <f t="shared" si="0"/>
        <v>0</v>
      </c>
      <c r="L18" s="204">
        <f t="shared" si="1"/>
        <v>0</v>
      </c>
      <c r="M18" s="204">
        <f t="shared" si="2"/>
        <v>0</v>
      </c>
      <c r="N18" s="204">
        <f t="shared" si="3"/>
        <v>0</v>
      </c>
    </row>
    <row r="19" spans="1:14">
      <c r="A19" s="571" t="s">
        <v>434</v>
      </c>
      <c r="B19" s="573"/>
      <c r="C19" s="573"/>
      <c r="D19" s="574" t="s">
        <v>253</v>
      </c>
      <c r="E19" s="576" t="s">
        <v>254</v>
      </c>
      <c r="F19" s="576" t="s">
        <v>193</v>
      </c>
      <c r="G19" s="576" t="s">
        <v>255</v>
      </c>
      <c r="H19" s="576">
        <v>1200</v>
      </c>
      <c r="I19" s="577"/>
      <c r="J19" s="412">
        <v>0.08</v>
      </c>
      <c r="K19" s="203">
        <f t="shared" si="0"/>
        <v>0</v>
      </c>
      <c r="L19" s="204">
        <f t="shared" si="1"/>
        <v>0</v>
      </c>
      <c r="M19" s="204">
        <f t="shared" si="2"/>
        <v>0</v>
      </c>
      <c r="N19" s="204">
        <f t="shared" si="3"/>
        <v>0</v>
      </c>
    </row>
    <row r="20" spans="1:14">
      <c r="A20" s="571" t="s">
        <v>435</v>
      </c>
      <c r="B20" s="573"/>
      <c r="C20" s="573"/>
      <c r="D20" s="584" t="s">
        <v>152</v>
      </c>
      <c r="E20" s="584" t="s">
        <v>150</v>
      </c>
      <c r="F20" s="584" t="s">
        <v>135</v>
      </c>
      <c r="G20" s="584" t="s">
        <v>153</v>
      </c>
      <c r="H20" s="584">
        <v>400</v>
      </c>
      <c r="I20" s="582"/>
      <c r="J20" s="412">
        <v>0.08</v>
      </c>
      <c r="K20" s="203">
        <f t="shared" si="0"/>
        <v>0</v>
      </c>
      <c r="L20" s="204">
        <f t="shared" si="1"/>
        <v>0</v>
      </c>
      <c r="M20" s="204">
        <f t="shared" si="2"/>
        <v>0</v>
      </c>
      <c r="N20" s="204">
        <f t="shared" si="3"/>
        <v>0</v>
      </c>
    </row>
    <row r="21" spans="1:14">
      <c r="A21" s="571" t="s">
        <v>436</v>
      </c>
      <c r="B21" s="573"/>
      <c r="C21" s="573"/>
      <c r="D21" s="584" t="s">
        <v>11</v>
      </c>
      <c r="E21" s="584" t="s">
        <v>151</v>
      </c>
      <c r="F21" s="584" t="s">
        <v>135</v>
      </c>
      <c r="G21" s="584" t="s">
        <v>153</v>
      </c>
      <c r="H21" s="584">
        <v>6000</v>
      </c>
      <c r="I21" s="582"/>
      <c r="J21" s="412">
        <v>0.08</v>
      </c>
      <c r="K21" s="203">
        <f t="shared" si="0"/>
        <v>0</v>
      </c>
      <c r="L21" s="204">
        <f t="shared" si="1"/>
        <v>0</v>
      </c>
      <c r="M21" s="204">
        <f t="shared" si="2"/>
        <v>0</v>
      </c>
      <c r="N21" s="204">
        <f t="shared" si="3"/>
        <v>0</v>
      </c>
    </row>
    <row r="22" spans="1:14">
      <c r="A22" s="571" t="s">
        <v>437</v>
      </c>
      <c r="B22" s="573"/>
      <c r="C22" s="573"/>
      <c r="D22" s="594" t="s">
        <v>241</v>
      </c>
      <c r="E22" s="193" t="s">
        <v>240</v>
      </c>
      <c r="F22" s="193" t="s">
        <v>193</v>
      </c>
      <c r="G22" s="208" t="s">
        <v>470</v>
      </c>
      <c r="H22" s="190">
        <v>100</v>
      </c>
      <c r="I22" s="411"/>
      <c r="J22" s="187">
        <v>0.08</v>
      </c>
      <c r="K22" s="203">
        <f t="shared" si="0"/>
        <v>0</v>
      </c>
      <c r="L22" s="204">
        <f t="shared" si="1"/>
        <v>0</v>
      </c>
      <c r="M22" s="204">
        <f t="shared" si="2"/>
        <v>0</v>
      </c>
      <c r="N22" s="204">
        <f t="shared" si="3"/>
        <v>0</v>
      </c>
    </row>
    <row r="23" spans="1:14" ht="22.5">
      <c r="A23" s="571" t="s">
        <v>438</v>
      </c>
      <c r="B23" s="573"/>
      <c r="C23" s="573"/>
      <c r="D23" s="581" t="s">
        <v>106</v>
      </c>
      <c r="E23" s="601" t="s">
        <v>6</v>
      </c>
      <c r="F23" s="601" t="s">
        <v>753</v>
      </c>
      <c r="G23" s="580" t="s">
        <v>171</v>
      </c>
      <c r="H23" s="581">
        <v>500</v>
      </c>
      <c r="I23" s="595"/>
      <c r="J23" s="412">
        <v>0.08</v>
      </c>
      <c r="K23" s="203">
        <f t="shared" si="0"/>
        <v>0</v>
      </c>
      <c r="L23" s="204">
        <f t="shared" si="1"/>
        <v>0</v>
      </c>
      <c r="M23" s="204">
        <f t="shared" si="2"/>
        <v>0</v>
      </c>
      <c r="N23" s="204">
        <f t="shared" si="3"/>
        <v>0</v>
      </c>
    </row>
    <row r="24" spans="1:14" ht="22.5">
      <c r="A24" s="571" t="s">
        <v>439</v>
      </c>
      <c r="B24" s="573"/>
      <c r="C24" s="573"/>
      <c r="D24" s="596" t="s">
        <v>127</v>
      </c>
      <c r="E24" s="596" t="s">
        <v>367</v>
      </c>
      <c r="F24" s="596" t="s">
        <v>343</v>
      </c>
      <c r="G24" s="597" t="s">
        <v>328</v>
      </c>
      <c r="H24" s="598">
        <v>4000</v>
      </c>
      <c r="I24" s="599"/>
      <c r="J24" s="600">
        <v>0.08</v>
      </c>
      <c r="K24" s="203">
        <f t="shared" si="0"/>
        <v>0</v>
      </c>
      <c r="L24" s="204">
        <f t="shared" si="1"/>
        <v>0</v>
      </c>
      <c r="M24" s="204">
        <f t="shared" si="2"/>
        <v>0</v>
      </c>
      <c r="N24" s="204">
        <f t="shared" si="3"/>
        <v>0</v>
      </c>
    </row>
    <row r="25" spans="1:14">
      <c r="A25" s="899" t="s">
        <v>49</v>
      </c>
      <c r="B25" s="899"/>
      <c r="C25" s="900"/>
      <c r="D25" s="899"/>
      <c r="E25" s="899"/>
      <c r="F25" s="899"/>
      <c r="G25" s="899"/>
      <c r="H25" s="899"/>
      <c r="I25" s="899"/>
      <c r="J25" s="899"/>
      <c r="K25" s="899"/>
      <c r="L25" s="209">
        <f>SUM(L11:L24)</f>
        <v>0</v>
      </c>
      <c r="M25" s="210" t="s">
        <v>49</v>
      </c>
      <c r="N25" s="209">
        <f>SUM(N11:N24)</f>
        <v>0</v>
      </c>
    </row>
    <row r="26" spans="1:14">
      <c r="A26" s="212"/>
      <c r="B26" s="213"/>
      <c r="C26" s="213"/>
      <c r="D26" s="213"/>
      <c r="E26" s="213"/>
      <c r="F26" s="213"/>
      <c r="G26" s="213"/>
      <c r="H26" s="213"/>
      <c r="I26" s="212"/>
      <c r="J26" s="214"/>
      <c r="K26" s="212"/>
      <c r="L26" s="212"/>
      <c r="M26" s="212"/>
      <c r="N26" s="212"/>
    </row>
    <row r="27" spans="1:14">
      <c r="A27" s="212"/>
      <c r="B27" s="215"/>
      <c r="C27" s="215"/>
      <c r="D27" s="216"/>
      <c r="E27" s="167"/>
      <c r="F27" s="167"/>
      <c r="G27" s="217"/>
      <c r="H27" s="218"/>
      <c r="I27" s="218"/>
      <c r="J27" s="218"/>
      <c r="K27" s="218"/>
      <c r="L27" s="212"/>
      <c r="M27" s="212"/>
      <c r="N27" s="212"/>
    </row>
    <row r="28" spans="1:14">
      <c r="A28" s="212"/>
      <c r="B28" s="219" t="s">
        <v>248</v>
      </c>
      <c r="C28" s="219"/>
      <c r="D28" s="216"/>
      <c r="E28" s="167"/>
      <c r="F28" s="167"/>
      <c r="G28" s="217"/>
      <c r="H28" s="220"/>
      <c r="I28" s="220" t="s">
        <v>50</v>
      </c>
      <c r="J28" s="220"/>
      <c r="K28" s="218"/>
      <c r="L28" s="212"/>
      <c r="M28" s="212"/>
      <c r="N28" s="212"/>
    </row>
    <row r="29" spans="1:14">
      <c r="A29" s="212"/>
      <c r="B29" s="166"/>
      <c r="C29" s="166"/>
      <c r="D29" s="167"/>
      <c r="E29" s="167"/>
      <c r="F29" s="167"/>
      <c r="G29" s="168"/>
      <c r="H29" s="168"/>
      <c r="I29" s="168" t="s">
        <v>51</v>
      </c>
      <c r="J29" s="221"/>
      <c r="K29" s="169"/>
      <c r="L29" s="212"/>
      <c r="M29" s="212"/>
      <c r="N29" s="212"/>
    </row>
    <row r="30" spans="1:14">
      <c r="A30" s="165"/>
      <c r="B30" s="165"/>
      <c r="C30" s="165"/>
      <c r="D30" s="165"/>
      <c r="E30" s="303"/>
      <c r="F30" s="303"/>
      <c r="G30" s="165"/>
      <c r="H30" s="165"/>
      <c r="I30" s="165"/>
      <c r="J30" s="165"/>
      <c r="K30" s="165"/>
      <c r="L30" s="165"/>
      <c r="M30" s="165"/>
      <c r="N30" s="165"/>
    </row>
    <row r="31" spans="1:14">
      <c r="A31" s="165"/>
      <c r="B31" s="165"/>
      <c r="C31" s="165"/>
      <c r="D31" s="165"/>
      <c r="E31" s="303"/>
      <c r="F31" s="303"/>
      <c r="G31" s="165"/>
      <c r="H31" s="165"/>
      <c r="I31" s="165"/>
      <c r="J31" s="165"/>
      <c r="K31" s="165"/>
      <c r="L31" s="165"/>
      <c r="M31" s="165"/>
      <c r="N31" s="165"/>
    </row>
    <row r="32" spans="1:14">
      <c r="A32" s="165"/>
      <c r="B32" s="165"/>
      <c r="C32" s="165"/>
      <c r="D32" s="165"/>
      <c r="E32" s="303"/>
      <c r="F32" s="303"/>
      <c r="G32" s="165"/>
      <c r="H32" s="165"/>
      <c r="I32" s="165"/>
      <c r="J32" s="165"/>
      <c r="K32" s="165"/>
      <c r="L32" s="165"/>
      <c r="M32" s="165"/>
      <c r="N32" s="165"/>
    </row>
    <row r="33" spans="1:14">
      <c r="A33" s="165"/>
      <c r="B33" s="165"/>
      <c r="C33" s="165"/>
      <c r="D33" s="165"/>
      <c r="E33" s="303"/>
      <c r="F33" s="303"/>
      <c r="G33" s="165"/>
      <c r="H33" s="165"/>
      <c r="I33" s="165"/>
      <c r="J33" s="165"/>
      <c r="K33" s="165"/>
      <c r="L33" s="165"/>
      <c r="M33" s="165"/>
      <c r="N33" s="165"/>
    </row>
    <row r="34" spans="1:14">
      <c r="A34" s="165"/>
      <c r="B34" s="165"/>
      <c r="C34" s="165"/>
      <c r="D34" s="165"/>
      <c r="E34" s="303"/>
      <c r="F34" s="303"/>
      <c r="G34" s="165"/>
      <c r="H34" s="165"/>
      <c r="I34" s="165"/>
      <c r="J34" s="165"/>
      <c r="K34" s="165"/>
      <c r="L34" s="165"/>
      <c r="M34" s="165"/>
      <c r="N34" s="165"/>
    </row>
    <row r="35" spans="1:14">
      <c r="A35" s="165"/>
      <c r="B35" s="165"/>
      <c r="C35" s="165"/>
      <c r="D35" s="165"/>
      <c r="E35" s="303"/>
      <c r="F35" s="303"/>
      <c r="G35" s="165"/>
      <c r="H35" s="165"/>
      <c r="I35" s="165"/>
      <c r="J35" s="165"/>
      <c r="K35" s="165"/>
      <c r="L35" s="165"/>
      <c r="M35" s="165"/>
      <c r="N35" s="165"/>
    </row>
    <row r="36" spans="1:14">
      <c r="A36" s="165"/>
      <c r="B36" s="165"/>
      <c r="C36" s="165"/>
      <c r="D36" s="165"/>
      <c r="E36" s="303"/>
      <c r="F36" s="303"/>
      <c r="G36" s="165"/>
      <c r="H36" s="165"/>
      <c r="I36" s="165"/>
      <c r="J36" s="165"/>
      <c r="K36" s="165"/>
      <c r="L36" s="165"/>
      <c r="M36" s="165"/>
      <c r="N36" s="165"/>
    </row>
  </sheetData>
  <mergeCells count="3">
    <mergeCell ref="A3:N3"/>
    <mergeCell ref="A25:K25"/>
    <mergeCell ref="D1:K1"/>
  </mergeCells>
  <phoneticPr fontId="72" type="noConversion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1417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35</vt:i4>
      </vt:variant>
      <vt:variant>
        <vt:lpstr>Nazwane zakresy</vt:lpstr>
      </vt:variant>
      <vt:variant>
        <vt:i4>1</vt:i4>
      </vt:variant>
    </vt:vector>
  </HeadingPairs>
  <TitlesOfParts>
    <vt:vector size="36" baseType="lpstr">
      <vt:lpstr>Pakiet nr 1</vt:lpstr>
      <vt:lpstr>Pakiet nr 2</vt:lpstr>
      <vt:lpstr>Pakiet_nr_3</vt:lpstr>
      <vt:lpstr>Pakiet nr 4</vt:lpstr>
      <vt:lpstr>Pakiet nr 5</vt:lpstr>
      <vt:lpstr>Pakiet nr 6</vt:lpstr>
      <vt:lpstr>Pakiet nr 7</vt:lpstr>
      <vt:lpstr>Pakiet nr 8</vt:lpstr>
      <vt:lpstr>Pakiet nr 9</vt:lpstr>
      <vt:lpstr>Pakiet nr 10</vt:lpstr>
      <vt:lpstr>Pakiet nr 11</vt:lpstr>
      <vt:lpstr>Pakiet nr 12</vt:lpstr>
      <vt:lpstr>Pakiet nr 13</vt:lpstr>
      <vt:lpstr>Pakiet nr 14</vt:lpstr>
      <vt:lpstr>Pakiet nr 15.</vt:lpstr>
      <vt:lpstr>Pakiet nr 16</vt:lpstr>
      <vt:lpstr>Pakiet nr 17</vt:lpstr>
      <vt:lpstr>Pakiet nr 18</vt:lpstr>
      <vt:lpstr>Pakiet nr 19</vt:lpstr>
      <vt:lpstr>Pakiet nr 20</vt:lpstr>
      <vt:lpstr>Pakiet nr 21</vt:lpstr>
      <vt:lpstr>Pakiet nr 22</vt:lpstr>
      <vt:lpstr>Pakiet nr 23</vt:lpstr>
      <vt:lpstr>Pakiet nr 24</vt:lpstr>
      <vt:lpstr>Pakiet nr 25</vt:lpstr>
      <vt:lpstr>Pakiet nr 26</vt:lpstr>
      <vt:lpstr>Pakiet nr 27</vt:lpstr>
      <vt:lpstr>Pakiet nr 28</vt:lpstr>
      <vt:lpstr>Pakiet nr 29</vt:lpstr>
      <vt:lpstr>Pakiet nr 30</vt:lpstr>
      <vt:lpstr>Pakiet nr 31</vt:lpstr>
      <vt:lpstr>Pakiet nr 32.</vt:lpstr>
      <vt:lpstr>Pakiet nr 33</vt:lpstr>
      <vt:lpstr>Pakiet nr 34</vt:lpstr>
      <vt:lpstr>Pakiet nr 35.</vt:lpstr>
      <vt:lpstr>'Pakiet nr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Brzuszkiewicz</dc:creator>
  <cp:lastModifiedBy>Małgorzata Kudła</cp:lastModifiedBy>
  <cp:revision>75</cp:revision>
  <cp:lastPrinted>2025-03-18T13:45:05Z</cp:lastPrinted>
  <dcterms:created xsi:type="dcterms:W3CDTF">2017-07-12T11:53:35Z</dcterms:created>
  <dcterms:modified xsi:type="dcterms:W3CDTF">2025-04-03T06:34:56Z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