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 activeTab="8"/>
  </bookViews>
  <sheets>
    <sheet name="Formularz oferty" sheetId="20" r:id="rId1"/>
    <sheet name="część (1)" sheetId="1" r:id="rId2"/>
    <sheet name="część (2)" sheetId="6" r:id="rId3"/>
    <sheet name="część (3)" sheetId="7" r:id="rId4"/>
    <sheet name="część (4)" sheetId="8" r:id="rId5"/>
    <sheet name="część (5)" sheetId="9" r:id="rId6"/>
    <sheet name="część (6)" sheetId="10" r:id="rId7"/>
    <sheet name="część (7)" sheetId="11" r:id="rId8"/>
    <sheet name="część (8)" sheetId="19" r:id="rId9"/>
  </sheets>
  <definedNames>
    <definedName name="_xlnm.Print_Area" localSheetId="1">'część (1)'!$A$1:$H$13</definedName>
    <definedName name="_xlnm.Print_Area" localSheetId="2">'część (2)'!$A$1:$H$13</definedName>
    <definedName name="_xlnm.Print_Area" localSheetId="3">'część (3)'!$A$1:$H$15</definedName>
    <definedName name="_xlnm.Print_Area" localSheetId="4">'część (4)'!$A$1:$H$14</definedName>
    <definedName name="_xlnm.Print_Area" localSheetId="5">'część (5)'!$A$1:$H$14</definedName>
    <definedName name="_xlnm.Print_Area" localSheetId="6">'część (6)'!$A$1:$H$10</definedName>
    <definedName name="_xlnm.Print_Area" localSheetId="7">'część (7)'!$A$1:$H$15</definedName>
    <definedName name="_xlnm.Print_Area" localSheetId="8">'część (8)'!$A$1:$H$13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9" l="1"/>
  <c r="H8" i="11"/>
  <c r="A1" i="11"/>
  <c r="A1" i="10"/>
  <c r="H9" i="11"/>
  <c r="H10" i="11"/>
  <c r="H9" i="19"/>
  <c r="H8" i="19"/>
  <c r="H8" i="10"/>
  <c r="F5" i="10" s="1"/>
  <c r="H8" i="9"/>
  <c r="H9" i="9"/>
  <c r="H10" i="9"/>
  <c r="H11" i="9"/>
  <c r="H12" i="9"/>
  <c r="H8" i="8"/>
  <c r="A1" i="9"/>
  <c r="A1" i="8"/>
  <c r="H9" i="8"/>
  <c r="H10" i="8"/>
  <c r="H8" i="7"/>
  <c r="A1" i="7"/>
  <c r="H9" i="7"/>
  <c r="H10" i="7"/>
  <c r="H11" i="7"/>
  <c r="A1" i="1"/>
  <c r="A1" i="6"/>
  <c r="H8" i="6"/>
  <c r="F5" i="6" s="1"/>
  <c r="H8" i="1"/>
  <c r="F5" i="8" l="1"/>
  <c r="F5" i="7"/>
  <c r="F5" i="19"/>
  <c r="F5" i="11"/>
  <c r="F5" i="9"/>
  <c r="H10" i="1"/>
  <c r="H9" i="1"/>
  <c r="F5" i="1"/>
  <c r="D28" i="20" l="1"/>
  <c r="D27" i="20"/>
  <c r="D26" i="20"/>
  <c r="D25" i="20"/>
  <c r="D24" i="20"/>
  <c r="D23" i="20"/>
  <c r="D22" i="20"/>
  <c r="D21" i="20"/>
</calcChain>
</file>

<file path=xl/sharedStrings.xml><?xml version="1.0" encoding="utf-8"?>
<sst xmlns="http://schemas.openxmlformats.org/spreadsheetml/2006/main" count="202" uniqueCount="96">
  <si>
    <t xml:space="preserve">Załącznik nr 1a 
</t>
  </si>
  <si>
    <t>Część nr:</t>
  </si>
  <si>
    <t>ARKUSZ CENOWY</t>
  </si>
  <si>
    <t>Cena brutto*:</t>
  </si>
  <si>
    <t>Poz.</t>
  </si>
  <si>
    <t>Przedmiot zamówienia
Parametry wymagane</t>
  </si>
  <si>
    <t xml:space="preserve"> Ilość  </t>
  </si>
  <si>
    <t>jm</t>
  </si>
  <si>
    <t>Nazwa handlowa
Producent</t>
  </si>
  <si>
    <t>Numer katalogowy
(jeżeli istnieje)</t>
  </si>
  <si>
    <t>Cena jednostkowa brutto*</t>
  </si>
  <si>
    <t>Wartość brutto pozycji*</t>
  </si>
  <si>
    <t>szt.</t>
  </si>
  <si>
    <t>zest.</t>
  </si>
  <si>
    <t>opak.</t>
  </si>
  <si>
    <t>szt</t>
  </si>
  <si>
    <t>Przeciwzakrzepowy roztwór cytrynianu dekstrozy A (ACDA), flakon 750 ml. Do wykorzystania podczas procedur wykorzystywanych na separatorze komórkowym: Płyn antykoagulacyjny ACD-A 750 ml, zawiera bezpieczny łącznik AC, wyrób medyczny klasy IIb. Opakowanie zawiera 12 flakonów.</t>
  </si>
  <si>
    <t>Dwukanałowy cewnik do cystometrii 7Fr, długość 47 cm, końcówka prosta, bezlateksowy</t>
  </si>
  <si>
    <t>Dwukanałowy cewnik wodny, rektalny wyposażony w złącze typu Luer do pomiaru ciśnienia w jamie brzusznej 9Fr, 47cm. Nie zawiera lateksu.</t>
  </si>
  <si>
    <t xml:space="preserve">Zestaw jednorazowy do pobierania i usuwania, kompatybilny z wersją oprogramowania SW 11.2 separatora Sepctra Optia będącym własnością Szpitala Uniwersyteckiego (dzięki zintegrowanemu pojemnikowi na osocze możliwość poboru osocza podczas procedury CMNC); dostępne procedury: Procedura Ciągłego Poboru Komórek Macierzystych (CMNC), Pobierania Granulocytów (PMN), usuwania leukocytów (WBCD), usuwanie płytek (PLTD), czyszczenie szpiku (BMP). Zestaw zawiera bezpieczny łącznik AC. Opakowanie zawiera 6 zestawów. </t>
  </si>
  <si>
    <t>Zestaw jednorazowy do pobierania kompatybilny z wersją oprogramowania SW  11.2 separatora Spectra Optia będącym własnością Szpitala Uniwersyteckiego (dodatkowa możliwość poboru osocza do pojemnika kolekcyjnego oraz dokonania transferu osocza zdeponowanego w pojemniku osocza do pojemnika kolekcyjnego w sposób zamknięty); dostępne procedury: pobór komórek macierzystych (MHC); zawiera bezpieczny łącznik AC. Opakowanie zawiera 6 zestawów.</t>
  </si>
  <si>
    <t>Osłonki jednorazowe na głowicę laparoskopową wykonana z polietylenu, z bezlateksową końcówką o wymiarach 15,2 x 244cm.</t>
  </si>
  <si>
    <t>op</t>
  </si>
  <si>
    <t xml:space="preserve">Worek dedykowany do morcelacji tkanek, Ø 160mm, pojemność 3,5l, prowadnica Ø 11,5mm 34 Charr.; wyposażony w 3 porty oznaczone różnymi kolorami oraz otwór główny ze ściągaczem, jednorazowego użytku </t>
  </si>
  <si>
    <t>Maska kompatybilna z unieruchomieniem typu System HeadStep Schoulder (P10107-706)  IT-V. System przeznaczony do rutynowego unieruchamiania głowy, maska stereotaktyczna do napromieniania mózgowia, materiał maski do unieruchomienia głowy wraz z wymienną ramą typu iFRAME 3 punktowa.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</si>
  <si>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</si>
  <si>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</si>
  <si>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</si>
  <si>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</si>
  <si>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</si>
  <si>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</si>
  <si>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</si>
  <si>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</si>
  <si>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</si>
  <si>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</si>
  <si>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</si>
  <si>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email</t>
  </si>
  <si>
    <t>1.</t>
  </si>
  <si>
    <t>Oferujemy wykonanie całego przedmiotu zamówienia (w danej części) za cenę:</t>
  </si>
  <si>
    <t>Numer części</t>
  </si>
  <si>
    <t>* jeżeli wybór oferty będzie prowadził do powstania u Zamawiającego obowiązku podatkowego, zgodnie z przepisami o podatku od towarów i usług, należy podać cenę netto.</t>
  </si>
  <si>
    <t>2.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</si>
  <si>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</si>
  <si>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</si>
  <si>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...……………………………..…………………….……..
………………………………..…………………………..
………………………………..……….………………….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</si>
  <si>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</si>
  <si>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3.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</si>
  <si>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</si>
  <si>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</si>
  <si>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</si>
  <si>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</si>
  <si>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4.</t>
  </si>
  <si>
    <t>Oświadczamy, że jesteśmy *: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</si>
  <si>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</si>
  <si>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</si>
  <si>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</si>
  <si>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t>5.</t>
  </si>
  <si>
    <t>Oświadczamy, że oferujemy realizację przedmiotu zamówienia zgodnie z zasadami określonymi w specyfikacji warunków zamówienia wraz z załącznikami.</t>
  </si>
  <si>
    <t>6.</t>
  </si>
  <si>
    <t>Oświadczamy, że termin płatności wynosi: do 60 dni. Dodatkowe informacje znajdują się we wzorze umowy.</t>
  </si>
  <si>
    <t>7.</t>
  </si>
  <si>
    <t>Oświadczamy, że oferowane przez nas wyroby medyczne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</si>
  <si>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8.</t>
  </si>
  <si>
    <t xml:space="preserve">Oświadczamy, że zamówienie będziemy wykonywać do czasu wyczerpania kwoty wynagrodzenia umownego, jednak nie dłużej niż przez 6 miesięcy od daty zawarcia umowy.
</t>
  </si>
  <si>
    <t>9.</t>
  </si>
  <si>
    <t>Oświadczamy, że zapoznaliśmy się ze specyfikacją warunków zamówienia wraz z jej załącznikami i nie wnosimy do niej zastrzeżeń oraz, że zdobyliśmy konieczne informacje do przygotowania oferty.</t>
  </si>
  <si>
    <t>10.</t>
  </si>
  <si>
    <t>Oświadczamy, że jesteśmy związani niniejszą ofertą przez okres podany w specyfikacji warunków zamówienia.</t>
  </si>
  <si>
    <t>11.</t>
  </si>
  <si>
    <t>Oświadczamy, ze zapoznaliśmy się z treścią załączonego do specyfikacji wzoru umowy i w przypadku wyboru naszej oferty zawrzemy z zamawiającym  umowę sporządzoną na podstawie tego wzoru.</t>
  </si>
  <si>
    <t>12.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</si>
  <si>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</si>
  <si>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</si>
  <si>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</si>
  <si>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</si>
  <si>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</si>
  <si>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</si>
  <si>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</si>
  <si>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</si>
  <si>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</si>
  <si>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DFP.271.89.2025.EP</t>
  </si>
  <si>
    <t>Dostawa materiałów eksploatacyjnych</t>
  </si>
  <si>
    <t>Cewnik 2-kanałowy do cystometrii zintegrowany z linią manometryczną Pves, średnica 6Fr, 8Fr do aparatu Solar Blue stanowiącego własność Szpitala Uniwersyteckiego.</t>
  </si>
  <si>
    <t>Cewnik 1-kanałowy, rektalny z balonikiem zintegrowany z linią manometryczną Pabd, śr. 5-7,5 Fr, do aparatu Solar Blue stanowiącego własność Szpitala Uniwersyteckiego.</t>
  </si>
  <si>
    <t>Oryginalny przewód do pompy do aparatu Solar Blue stanowiącego własność Szpitala Uniwersyteckiego.</t>
  </si>
  <si>
    <t>Zestaw wielu pacjentów. Elementy wymienne do strzykawki CT EXPRES stanowiącej własność Szpitala Uniwersyteckiego, elementy muszą być kompatybilne ze strzykawką CT EXPRES i dopuszczone przez producenta strzykawki: zestaw wielu pacjentów do używania przez 12 godzin lub dla 20 pacjentów składający się z kasety perystaltycznej oraz przewodu zakończonego złączem luer-lock.</t>
  </si>
  <si>
    <t>Nakłuwacz do butelek. Elementy wymienne do strzykawki CT EXPRES stanowiącej własność Szpitala Uniwersyteckiego, elementy muszą być kompatybilne ze strzykawką CT EXPRES i dopuszczone przez producenta strzykawki: jednorazowe przekłuwacze do butelek z kontrastem w obj. 50-500 ml.</t>
  </si>
  <si>
    <t>Zestaw dzienny. Elementy wymienne do strzykawki CT EXPRES stanowiącej własność Szpitala Uniwersyteckiego, elementy muszą być kompatybilne ze strzykawką CT EXPRES i dopuszczone przez producenta strzykawki: zestaw dzienny łączący trzy źródła (2xkontrast + 1xsól fizj.) przeznaczony do stosowania max. 12 godz.</t>
  </si>
  <si>
    <t>Linia pacjenta. Elementy wymienne do strzykawki CT EXPRES stanowiącej własność Szpitala Uniwersyteckiego, elementy muszą być kompatybilne ze strzykawką CT EXPRES i dopuszczone przez producenta strzykawki: jednorazowy łącznik o dł. 120 cm z jednokierunkowym zaworem na każdy z końców linii za złączem luer-lock.</t>
  </si>
  <si>
    <t>Dreny ciśnieniowe do aparatu Laborie stanowiącego własność Szpitala Uniwersyteckiego, długość 150cm, zawór trzykierunkowy.</t>
  </si>
  <si>
    <t>Kopułki do przetworników ciśnienia dla systemów UDS 94 stanowiących własność Szpitala Uniwersyteckiego (kompletne z zatyczką luer lock).</t>
  </si>
  <si>
    <t>Dreny do pompy infuzyjnej Laborie stanowiącej własność Szpitala Uniwersyteckiego, z silikonu długość 400cm.</t>
  </si>
  <si>
    <t>Anoskop proktologiczny operacyjny śr.23 mm. Anoskop ścięty skośnie o śr.23 mm i długości roboczej 88 mm z rekojeścią przystosowaną do włożenia oświetlacza ołówkowego lub końcówki zimnego światła (światłowodu) . Wymiary anoskopu operacyjnego umożliwiają współpracę z ligatorami produkowanymi przez firmę Metrum CryoFlex stanowiącego własność Szpitala Uniwersyteckiego.</t>
  </si>
  <si>
    <t>Tubusy anoskopowe 1 x użytku kompatybilne z aparatem BOB PRECOPTIC 85mm/20mm stanowiącym własność Szpitala Uniwersyteckiego.</t>
  </si>
  <si>
    <t>Ustnik do spirometru do aparatu LANGTES 1000 stanowiącego własność Szpitala Uniwersyteckiego do badań spirometrycznych śr. 3cm  jednorazowego użytku, pokryty zewnątrz folią PE</t>
  </si>
  <si>
    <t xml:space="preserve">Rurka tnąca do stanowiącego własność Szpitala Uniwersyteckiego morcelatora, dł. robocza 155mm, średnica 15mm, z dwiema uszczelkami, jednorazowego użytku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</si>
</sst>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[$-415]0"/>
    <numFmt numFmtId="165" formatCode="&quot; &quot;#,##0.00&quot; &quot;[$zł]&quot; &quot;;&quot;-&quot;#,##0.00&quot; &quot;[$zł]&quot; &quot;;&quot; -&quot;00&quot; &quot;[$zł]&quot; &quot;;&quot; &quot;@&quot; &quot;"/>
    <numFmt numFmtId="166" formatCode="&quot; &quot;#,##0.00&quot;    &quot;;&quot;-&quot;#,##0.00&quot;    &quot;;&quot; -&quot;00&quot;    &quot;;&quot; &quot;@&quot; &quot;"/>
    <numFmt numFmtId="167" formatCode="&quot; &quot;#,##0&quot;    &quot;;&quot;-&quot;#,##0&quot;    &quot;;&quot; -&quot;00&quot;    &quot;;&quot; &quot;@&quot; 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Garamond"/>
      <family val="1"/>
      <charset val="238"/>
    </font>
    <font>
      <b/>
      <sz val="10"/>
      <color rgb="FF00000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color rgb="FF000000"/>
      <name val="Garamond"/>
      <family val="1"/>
      <charset val="238"/>
    </font>
    <font>
      <sz val="10"/>
      <color rgb="FF000000"/>
      <name val="Arial CE1"/>
      <charset val="238"/>
    </font>
    <font>
      <sz val="11"/>
      <color rgb="FF000000"/>
      <name val="Garamond"/>
      <family val="1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rgb="FF000000"/>
      <name val="Arial CE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i/>
      <sz val="10"/>
      <name val="Garamond"/>
      <family val="1"/>
      <charset val="238"/>
    </font>
    <font>
      <sz val="11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1"/>
      <color theme="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sz val="10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7" fillId="0" borderId="0" applyNumberFormat="0" applyBorder="0" applyProtection="0"/>
    <xf numFmtId="0" fontId="1" fillId="0" borderId="0"/>
    <xf numFmtId="0" fontId="9" fillId="0" borderId="0"/>
    <xf numFmtId="0" fontId="10" fillId="0" borderId="0"/>
    <xf numFmtId="0" fontId="2" fillId="0" borderId="0"/>
    <xf numFmtId="0" fontId="11" fillId="0" borderId="0" applyNumberFormat="0" applyBorder="0" applyProtection="0"/>
    <xf numFmtId="0" fontId="12" fillId="0" borderId="0" applyNumberFormat="0" applyBorder="0" applyProtection="0"/>
    <xf numFmtId="44" fontId="10" fillId="0" borderId="0" applyFont="0" applyFill="0" applyBorder="0" applyAlignment="0" applyProtection="0"/>
    <xf numFmtId="0" fontId="13" fillId="0" borderId="0"/>
    <xf numFmtId="0" fontId="14" fillId="0" borderId="0"/>
  </cellStyleXfs>
  <cellXfs count="156">
    <xf numFmtId="0" fontId="0" fillId="0" borderId="0" xfId="0"/>
    <xf numFmtId="164" fontId="3" fillId="0" borderId="0" xfId="1" applyNumberFormat="1" applyFont="1" applyFill="1" applyAlignment="1" applyProtection="1">
      <alignment horizontal="left" vertical="top" wrapText="1"/>
      <protection locked="0"/>
    </xf>
    <xf numFmtId="0" fontId="3" fillId="0" borderId="0" xfId="1" applyFont="1" applyFill="1" applyAlignment="1" applyProtection="1">
      <alignment horizontal="center" vertical="top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left" vertical="top" wrapText="1"/>
      <protection locked="0"/>
    </xf>
    <xf numFmtId="164" fontId="4" fillId="0" borderId="1" xfId="1" applyNumberFormat="1" applyFont="1" applyFill="1" applyBorder="1" applyAlignment="1" applyProtection="1">
      <alignment horizontal="right" vertical="top" wrapText="1"/>
      <protection locked="0"/>
    </xf>
    <xf numFmtId="0" fontId="4" fillId="0" borderId="0" xfId="1" applyFont="1" applyFill="1" applyAlignment="1" applyProtection="1">
      <alignment horizontal="left" vertical="top"/>
      <protection locked="0"/>
    </xf>
    <xf numFmtId="0" fontId="4" fillId="0" borderId="0" xfId="1" applyFont="1" applyFill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left" vertical="top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left" vertical="top" wrapText="1"/>
      <protection locked="0"/>
    </xf>
    <xf numFmtId="164" fontId="3" fillId="2" borderId="0" xfId="1" applyNumberFormat="1" applyFont="1" applyFill="1" applyAlignment="1" applyProtection="1">
      <alignment horizontal="left" vertical="top" wrapText="1"/>
      <protection locked="0"/>
    </xf>
    <xf numFmtId="0" fontId="3" fillId="2" borderId="0" xfId="1" applyFont="1" applyFill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left" vertical="top" wrapText="1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left" vertical="top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167" fontId="4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4" fillId="4" borderId="8" xfId="1" applyFont="1" applyFill="1" applyBorder="1" applyAlignment="1">
      <alignment horizontal="center" vertical="center" wrapText="1"/>
    </xf>
    <xf numFmtId="165" fontId="3" fillId="0" borderId="8" xfId="3" applyNumberFormat="1" applyFont="1" applyFill="1" applyBorder="1" applyAlignment="1">
      <alignment horizontal="right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3" fontId="17" fillId="0" borderId="0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center" vertical="top"/>
      <protection locked="0"/>
    </xf>
    <xf numFmtId="3" fontId="17" fillId="0" borderId="0" xfId="0" applyNumberFormat="1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5" borderId="8" xfId="0" applyFont="1" applyFill="1" applyBorder="1" applyAlignment="1" applyProtection="1">
      <alignment horizontal="left" vertical="top" wrapText="1"/>
      <protection locked="0"/>
    </xf>
    <xf numFmtId="3" fontId="18" fillId="0" borderId="0" xfId="0" applyNumberFormat="1" applyFont="1" applyFill="1" applyBorder="1" applyAlignment="1" applyProtection="1">
      <alignment horizontal="left" vertical="top" wrapText="1"/>
      <protection locked="0"/>
    </xf>
    <xf numFmtId="3" fontId="17" fillId="0" borderId="0" xfId="0" applyNumberFormat="1" applyFont="1" applyFill="1" applyAlignment="1" applyProtection="1">
      <alignment horizontal="left" vertical="top" wrapText="1"/>
      <protection locked="0"/>
    </xf>
    <xf numFmtId="0" fontId="18" fillId="5" borderId="11" xfId="0" applyFont="1" applyFill="1" applyBorder="1" applyAlignment="1" applyProtection="1">
      <alignment horizontal="center" vertical="top" wrapText="1"/>
      <protection locked="0"/>
    </xf>
    <xf numFmtId="3" fontId="18" fillId="5" borderId="12" xfId="0" applyNumberFormat="1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</xf>
    <xf numFmtId="44" fontId="17" fillId="0" borderId="8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</xf>
    <xf numFmtId="44" fontId="17" fillId="0" borderId="0" xfId="1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8" xfId="0" applyFont="1" applyFill="1" applyBorder="1" applyAlignment="1" applyProtection="1">
      <alignment horizontal="justify" vertical="top" wrapText="1"/>
    </xf>
    <xf numFmtId="0" fontId="17" fillId="0" borderId="0" xfId="0" applyFont="1" applyFill="1" applyAlignment="1" applyProtection="1">
      <alignment horizontal="center" vertical="top" wrapText="1"/>
      <protection locked="0"/>
    </xf>
    <xf numFmtId="49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Border="1" applyAlignment="1" applyProtection="1">
      <alignment horizontal="center" vertical="top" wrapText="1"/>
      <protection locked="0"/>
    </xf>
    <xf numFmtId="3" fontId="17" fillId="0" borderId="0" xfId="0" applyNumberFormat="1" applyFont="1" applyFill="1" applyBorder="1" applyAlignment="1" applyProtection="1">
      <alignment horizontal="right" vertical="top" wrapText="1"/>
      <protection locked="0"/>
    </xf>
    <xf numFmtId="0" fontId="17" fillId="0" borderId="8" xfId="0" applyFont="1" applyFill="1" applyBorder="1" applyAlignment="1" applyProtection="1">
      <alignment horizontal="left" vertical="top" wrapText="1"/>
      <protection locked="0"/>
    </xf>
    <xf numFmtId="49" fontId="17" fillId="0" borderId="0" xfId="0" applyNumberFormat="1" applyFont="1" applyFill="1" applyAlignment="1" applyProtection="1">
      <alignment horizontal="left" vertical="top" wrapText="1"/>
      <protection locked="0"/>
    </xf>
    <xf numFmtId="49" fontId="17" fillId="5" borderId="8" xfId="0" applyNumberFormat="1" applyFont="1" applyFill="1" applyBorder="1" applyAlignment="1" applyProtection="1">
      <alignment horizontal="left" vertical="top" wrapText="1"/>
      <protection locked="0"/>
    </xf>
    <xf numFmtId="49" fontId="17" fillId="5" borderId="9" xfId="0" applyNumberFormat="1" applyFont="1" applyFill="1" applyBorder="1" applyAlignment="1" applyProtection="1">
      <alignment horizontal="left" vertical="top" wrapText="1"/>
      <protection locked="0"/>
    </xf>
    <xf numFmtId="3" fontId="17" fillId="5" borderId="8" xfId="0" applyNumberFormat="1" applyFont="1" applyFill="1" applyBorder="1" applyAlignment="1" applyProtection="1">
      <alignment horizontal="right" vertical="top" wrapText="1"/>
      <protection locked="0"/>
    </xf>
    <xf numFmtId="49" fontId="18" fillId="0" borderId="8" xfId="0" applyNumberFormat="1" applyFont="1" applyFill="1" applyBorder="1" applyAlignment="1" applyProtection="1">
      <alignment horizontal="left" vertical="top" wrapText="1"/>
      <protection locked="0"/>
    </xf>
    <xf numFmtId="49" fontId="17" fillId="0" borderId="9" xfId="0" applyNumberFormat="1" applyFont="1" applyFill="1" applyBorder="1" applyAlignment="1" applyProtection="1">
      <alignment horizontal="left" vertical="top" wrapText="1"/>
      <protection locked="0"/>
    </xf>
    <xf numFmtId="3" fontId="18" fillId="0" borderId="8" xfId="0" applyNumberFormat="1" applyFont="1" applyFill="1" applyBorder="1" applyAlignment="1" applyProtection="1">
      <alignment horizontal="right" vertical="top" wrapText="1"/>
      <protection locked="0"/>
    </xf>
    <xf numFmtId="44" fontId="17" fillId="0" borderId="0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20" fillId="0" borderId="0" xfId="0" applyFont="1"/>
    <xf numFmtId="164" fontId="8" fillId="0" borderId="0" xfId="1" applyNumberFormat="1" applyFont="1" applyFill="1" applyAlignment="1" applyProtection="1">
      <alignment horizontal="left" vertical="top" wrapText="1"/>
      <protection locked="0"/>
    </xf>
    <xf numFmtId="0" fontId="8" fillId="0" borderId="0" xfId="1" applyFont="1" applyFill="1" applyAlignment="1" applyProtection="1">
      <alignment horizontal="center" vertical="top" wrapText="1"/>
      <protection locked="0"/>
    </xf>
    <xf numFmtId="0" fontId="8" fillId="0" borderId="0" xfId="1" applyFont="1" applyFill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horizontal="left" vertical="top" wrapText="1"/>
      <protection locked="0"/>
    </xf>
    <xf numFmtId="164" fontId="6" fillId="0" borderId="1" xfId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Fill="1" applyAlignment="1" applyProtection="1">
      <alignment horizontal="left" vertical="top"/>
      <protection locked="0"/>
    </xf>
    <xf numFmtId="0" fontId="6" fillId="0" borderId="0" xfId="1" applyFont="1" applyFill="1" applyAlignment="1" applyProtection="1">
      <alignment horizontal="center" vertical="center" wrapText="1"/>
      <protection locked="0"/>
    </xf>
    <xf numFmtId="0" fontId="25" fillId="2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Fill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164" fontId="8" fillId="2" borderId="0" xfId="1" applyNumberFormat="1" applyFont="1" applyFill="1" applyAlignment="1" applyProtection="1">
      <alignment horizontal="left" vertical="top" wrapText="1"/>
      <protection locked="0"/>
    </xf>
    <xf numFmtId="0" fontId="8" fillId="2" borderId="0" xfId="1" applyFont="1" applyFill="1" applyAlignment="1" applyProtection="1">
      <alignment horizontal="center" vertical="top" wrapText="1"/>
      <protection locked="0"/>
    </xf>
    <xf numFmtId="0" fontId="6" fillId="3" borderId="1" xfId="1" applyFont="1" applyFill="1" applyBorder="1" applyAlignment="1" applyProtection="1">
      <alignment horizontal="left" vertical="top" wrapText="1"/>
      <protection locked="0"/>
    </xf>
    <xf numFmtId="0" fontId="8" fillId="2" borderId="0" xfId="1" applyFont="1" applyFill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left" vertical="top" wrapText="1"/>
      <protection locked="0"/>
    </xf>
    <xf numFmtId="0" fontId="6" fillId="3" borderId="3" xfId="1" applyFont="1" applyFill="1" applyBorder="1" applyAlignment="1" applyProtection="1">
      <alignment horizontal="center" vertical="center" wrapText="1"/>
      <protection locked="0"/>
    </xf>
    <xf numFmtId="167" fontId="6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>
      <alignment horizontal="center" vertical="center"/>
    </xf>
    <xf numFmtId="0" fontId="17" fillId="0" borderId="8" xfId="12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0" fillId="0" borderId="8" xfId="0" applyFont="1" applyBorder="1"/>
    <xf numFmtId="44" fontId="6" fillId="2" borderId="2" xfId="1" applyNumberFormat="1" applyFont="1" applyFill="1" applyBorder="1" applyAlignment="1" applyProtection="1">
      <alignment horizontal="right" vertical="top" wrapText="1"/>
      <protection locked="0"/>
    </xf>
    <xf numFmtId="4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44" fontId="20" fillId="0" borderId="8" xfId="0" applyNumberFormat="1" applyFont="1" applyBorder="1"/>
    <xf numFmtId="44" fontId="8" fillId="0" borderId="6" xfId="3" applyNumberFormat="1" applyFont="1" applyFill="1" applyBorder="1" applyAlignment="1">
      <alignment horizontal="right" vertical="center" wrapText="1"/>
    </xf>
    <xf numFmtId="0" fontId="2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/>
    </xf>
    <xf numFmtId="0" fontId="26" fillId="0" borderId="0" xfId="0" applyFont="1"/>
    <xf numFmtId="44" fontId="3" fillId="0" borderId="8" xfId="3" applyNumberFormat="1" applyFont="1" applyFill="1" applyBorder="1" applyAlignment="1">
      <alignment horizontal="right" vertical="center" wrapText="1"/>
    </xf>
    <xf numFmtId="44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44" fontId="4" fillId="2" borderId="2" xfId="1" applyNumberFormat="1" applyFont="1" applyFill="1" applyBorder="1" applyAlignment="1" applyProtection="1">
      <alignment horizontal="right" vertical="top" wrapText="1"/>
      <protection locked="0"/>
    </xf>
    <xf numFmtId="0" fontId="16" fillId="0" borderId="8" xfId="0" applyFont="1" applyFill="1" applyBorder="1" applyAlignment="1">
      <alignment horizontal="center" vertical="center" wrapText="1"/>
    </xf>
    <xf numFmtId="0" fontId="26" fillId="0" borderId="8" xfId="0" applyFont="1" applyBorder="1"/>
    <xf numFmtId="3" fontId="26" fillId="0" borderId="8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top" wrapText="1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/>
    </xf>
    <xf numFmtId="44" fontId="26" fillId="0" borderId="8" xfId="0" applyNumberFormat="1" applyFont="1" applyBorder="1"/>
    <xf numFmtId="44" fontId="26" fillId="0" borderId="0" xfId="0" applyNumberFormat="1" applyFont="1"/>
    <xf numFmtId="0" fontId="16" fillId="0" borderId="8" xfId="6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8" xfId="0" applyFont="1" applyBorder="1"/>
    <xf numFmtId="44" fontId="16" fillId="0" borderId="8" xfId="0" applyNumberFormat="1" applyFont="1" applyFill="1" applyBorder="1" applyAlignment="1" applyProtection="1">
      <alignment horizontal="right" vertical="center" wrapText="1"/>
      <protection locked="0"/>
    </xf>
    <xf numFmtId="44" fontId="16" fillId="0" borderId="6" xfId="3" applyNumberFormat="1" applyFont="1" applyFill="1" applyBorder="1" applyAlignment="1">
      <alignment horizontal="center" vertical="center" wrapText="1"/>
    </xf>
    <xf numFmtId="44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1" applyFont="1" applyFill="1" applyBorder="1" applyAlignment="1">
      <alignment horizontal="center" vertical="center" wrapText="1"/>
    </xf>
    <xf numFmtId="4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3" fontId="16" fillId="0" borderId="8" xfId="0" applyNumberFormat="1" applyFont="1" applyFill="1" applyBorder="1" applyAlignment="1">
      <alignment horizontal="center" vertical="center" wrapText="1"/>
    </xf>
    <xf numFmtId="44" fontId="16" fillId="0" borderId="8" xfId="3" applyNumberFormat="1" applyFont="1" applyFill="1" applyBorder="1" applyAlignment="1">
      <alignment horizontal="right" vertical="center" wrapText="1"/>
    </xf>
    <xf numFmtId="44" fontId="16" fillId="0" borderId="8" xfId="0" applyNumberFormat="1" applyFont="1" applyBorder="1"/>
    <xf numFmtId="44" fontId="3" fillId="0" borderId="6" xfId="3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 applyProtection="1">
      <alignment horizontal="left" vertical="top" wrapText="1"/>
      <protection locked="0"/>
    </xf>
    <xf numFmtId="0" fontId="17" fillId="0" borderId="10" xfId="0" applyFont="1" applyFill="1" applyBorder="1" applyAlignment="1" applyProtection="1">
      <alignment horizontal="left" vertical="top" wrapText="1"/>
      <protection locked="0"/>
    </xf>
    <xf numFmtId="49" fontId="18" fillId="0" borderId="9" xfId="0" applyNumberFormat="1" applyFont="1" applyFill="1" applyBorder="1" applyAlignment="1" applyProtection="1">
      <alignment horizontal="left" vertical="top" wrapText="1"/>
      <protection locked="0"/>
    </xf>
    <xf numFmtId="49" fontId="18" fillId="0" borderId="10" xfId="0" applyNumberFormat="1" applyFont="1" applyFill="1" applyBorder="1" applyAlignment="1" applyProtection="1">
      <alignment horizontal="left" vertical="top" wrapText="1"/>
      <protection locked="0"/>
    </xf>
    <xf numFmtId="49" fontId="17" fillId="5" borderId="9" xfId="0" applyNumberFormat="1" applyFont="1" applyFill="1" applyBorder="1" applyAlignment="1" applyProtection="1">
      <alignment horizontal="left" vertical="top" wrapText="1"/>
      <protection locked="0"/>
    </xf>
    <xf numFmtId="49" fontId="17" fillId="5" borderId="15" xfId="0" applyNumberFormat="1" applyFont="1" applyFill="1" applyBorder="1" applyAlignment="1" applyProtection="1">
      <alignment horizontal="left" vertical="top" wrapText="1"/>
      <protection locked="0"/>
    </xf>
    <xf numFmtId="49" fontId="17" fillId="5" borderId="10" xfId="0" applyNumberFormat="1" applyFont="1" applyFill="1" applyBorder="1" applyAlignment="1" applyProtection="1">
      <alignment horizontal="left" vertical="top" wrapText="1"/>
      <protection locked="0"/>
    </xf>
    <xf numFmtId="0" fontId="20" fillId="0" borderId="13" xfId="0" applyFont="1" applyFill="1" applyBorder="1" applyAlignment="1" applyProtection="1">
      <alignment horizontal="justify" vertical="top" wrapText="1"/>
      <protection locked="0"/>
    </xf>
    <xf numFmtId="0" fontId="22" fillId="5" borderId="9" xfId="0" applyFont="1" applyFill="1" applyBorder="1" applyAlignment="1" applyProtection="1">
      <alignment horizontal="right" vertical="top" wrapText="1"/>
    </xf>
    <xf numFmtId="0" fontId="22" fillId="5" borderId="10" xfId="0" applyFont="1" applyFill="1" applyBorder="1" applyAlignment="1" applyProtection="1">
      <alignment horizontal="right" vertical="top" wrapText="1"/>
    </xf>
    <xf numFmtId="0" fontId="24" fillId="0" borderId="14" xfId="0" applyFont="1" applyFill="1" applyBorder="1" applyAlignment="1" applyProtection="1">
      <alignment horizontal="justify" vertical="top" wrapText="1"/>
      <protection locked="0"/>
    </xf>
    <xf numFmtId="0" fontId="20" fillId="0" borderId="0" xfId="0" applyFont="1" applyFill="1" applyBorder="1" applyAlignment="1" applyProtection="1">
      <alignment horizontal="justify" vertical="top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 applyProtection="1">
      <alignment horizontal="justify" vertical="top" wrapText="1"/>
      <protection locked="0"/>
    </xf>
    <xf numFmtId="0" fontId="17" fillId="0" borderId="0" xfId="0" applyFont="1" applyFill="1" applyBorder="1" applyAlignment="1" applyProtection="1">
      <alignment horizontal="justify" vertical="top" wrapText="1"/>
      <protection locked="0"/>
    </xf>
    <xf numFmtId="0" fontId="17" fillId="0" borderId="0" xfId="0" applyFont="1" applyFill="1" applyAlignment="1">
      <alignment horizontal="justify" vertical="top" wrapText="1"/>
    </xf>
    <xf numFmtId="49" fontId="17" fillId="0" borderId="0" xfId="0" applyNumberFormat="1" applyFont="1" applyFill="1" applyBorder="1" applyAlignment="1" applyProtection="1">
      <alignment vertical="top" wrapText="1"/>
      <protection locked="0"/>
    </xf>
    <xf numFmtId="0" fontId="21" fillId="0" borderId="14" xfId="0" applyFont="1" applyFill="1" applyBorder="1" applyAlignment="1" applyProtection="1">
      <alignment horizontal="justify" vertical="top" wrapText="1"/>
      <protection locked="0"/>
    </xf>
    <xf numFmtId="0" fontId="18" fillId="0" borderId="9" xfId="0" applyFont="1" applyFill="1" applyBorder="1" applyAlignment="1" applyProtection="1">
      <alignment horizontal="left" vertical="top" wrapText="1"/>
      <protection locked="0"/>
    </xf>
    <xf numFmtId="0" fontId="18" fillId="0" borderId="1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justify" vertical="top" wrapText="1"/>
    </xf>
    <xf numFmtId="0" fontId="20" fillId="5" borderId="9" xfId="0" applyFont="1" applyFill="1" applyBorder="1" applyAlignment="1" applyProtection="1">
      <alignment horizontal="justify" vertical="top" wrapText="1"/>
    </xf>
    <xf numFmtId="0" fontId="20" fillId="5" borderId="10" xfId="0" applyFont="1" applyFill="1" applyBorder="1" applyAlignment="1" applyProtection="1">
      <alignment horizontal="justify" vertical="top" wrapText="1"/>
    </xf>
    <xf numFmtId="0" fontId="21" fillId="0" borderId="14" xfId="0" applyFont="1" applyFill="1" applyBorder="1" applyAlignment="1" applyProtection="1">
      <alignment horizontal="justify" vertical="top" wrapText="1"/>
    </xf>
    <xf numFmtId="0" fontId="17" fillId="0" borderId="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 applyFill="1" applyBorder="1" applyAlignment="1" applyProtection="1">
      <alignment horizontal="justify" vertical="top" wrapText="1"/>
      <protection locked="0"/>
    </xf>
    <xf numFmtId="0" fontId="18" fillId="0" borderId="8" xfId="0" applyFont="1" applyFill="1" applyBorder="1" applyAlignment="1" applyProtection="1">
      <alignment horizontal="left" vertical="top" wrapText="1"/>
      <protection locked="0"/>
    </xf>
    <xf numFmtId="0" fontId="17" fillId="0" borderId="8" xfId="0" applyFont="1" applyFill="1" applyBorder="1" applyAlignment="1" applyProtection="1">
      <alignment horizontal="left" vertical="top" wrapText="1"/>
      <protection locked="0"/>
    </xf>
    <xf numFmtId="0" fontId="18" fillId="0" borderId="9" xfId="0" applyFont="1" applyFill="1" applyBorder="1" applyAlignment="1" applyProtection="1">
      <alignment horizontal="center" vertical="top" wrapText="1"/>
      <protection locked="0"/>
    </xf>
    <xf numFmtId="0" fontId="1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Fill="1" applyAlignment="1" applyProtection="1">
      <alignment horizontal="right" vertical="top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0" xfId="1" applyFont="1" applyFill="1" applyAlignment="1" applyProtection="1">
      <alignment horizontal="right" vertical="top" wrapText="1"/>
      <protection locked="0"/>
    </xf>
  </cellXfs>
  <cellStyles count="13">
    <cellStyle name="Dziesiętny 2" xfId="2"/>
    <cellStyle name="Normalny" xfId="0" builtinId="0"/>
    <cellStyle name="Normalny 10 2 3 3" xfId="6"/>
    <cellStyle name="Normalny 17" xfId="4"/>
    <cellStyle name="Normalny 2" xfId="9"/>
    <cellStyle name="Normalny 2 6" xfId="12"/>
    <cellStyle name="Normalny 27" xfId="7"/>
    <cellStyle name="Normalny 4 2 2" xfId="11"/>
    <cellStyle name="Normalny 6 2 3" xfId="8"/>
    <cellStyle name="Normalny 8" xfId="3"/>
    <cellStyle name="Normalny 9" xfId="1"/>
    <cellStyle name="Normalny 9 2 2" xfId="5"/>
    <cellStyle name="Walutowy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6"/>
  <sheetViews>
    <sheetView showGridLines="0" view="pageBreakPreview" topLeftCell="A38" zoomScale="130" zoomScaleNormal="160" zoomScaleSheetLayoutView="130" workbookViewId="0">
      <selection activeCell="C44" sqref="C44:E44"/>
    </sheetView>
  </sheetViews>
  <sheetFormatPr defaultColWidth="9.140625" defaultRowHeight="15"/>
  <cols>
    <col min="1" max="1" width="2.28515625" style="27" customWidth="1"/>
    <col min="2" max="2" width="4.140625" style="27" customWidth="1"/>
    <col min="3" max="3" width="19.140625" style="27" customWidth="1"/>
    <col min="4" max="4" width="30.85546875" style="27" customWidth="1"/>
    <col min="5" max="5" width="50.7109375" style="30" customWidth="1"/>
    <col min="6" max="6" width="2.5703125" style="27" customWidth="1"/>
    <col min="7" max="11" width="9.140625" style="27"/>
    <col min="12" max="12" width="16.5703125" style="27" customWidth="1"/>
    <col min="13" max="14" width="16.140625" style="27" customWidth="1"/>
    <col min="15" max="16384" width="9.140625" style="27"/>
  </cols>
  <sheetData>
    <row r="1" spans="2:7" ht="12.75" customHeight="1">
      <c r="B1" s="146"/>
      <c r="C1" s="146"/>
      <c r="D1" s="146"/>
      <c r="E1" s="146"/>
    </row>
    <row r="2" spans="2:7" ht="13.5" customHeight="1">
      <c r="E2" s="28" t="s">
        <v>25</v>
      </c>
    </row>
    <row r="3" spans="2:7" ht="18" customHeight="1">
      <c r="C3" s="29"/>
      <c r="D3" s="29" t="s">
        <v>26</v>
      </c>
      <c r="E3" s="29"/>
    </row>
    <row r="4" spans="2:7" ht="18" customHeight="1"/>
    <row r="5" spans="2:7" ht="14.25" customHeight="1">
      <c r="C5" s="27" t="s">
        <v>27</v>
      </c>
      <c r="D5" s="31" t="s">
        <v>80</v>
      </c>
      <c r="F5" s="31"/>
    </row>
    <row r="6" spans="2:7" ht="12.75" customHeight="1">
      <c r="F6" s="31"/>
    </row>
    <row r="7" spans="2:7" ht="18" customHeight="1">
      <c r="C7" s="27" t="s">
        <v>28</v>
      </c>
      <c r="D7" s="147" t="s">
        <v>81</v>
      </c>
      <c r="E7" s="147"/>
      <c r="F7" s="32"/>
      <c r="G7" s="33"/>
    </row>
    <row r="8" spans="2:7" ht="14.25" customHeight="1"/>
    <row r="9" spans="2:7" ht="14.25" customHeight="1">
      <c r="C9" s="34" t="s">
        <v>29</v>
      </c>
      <c r="D9" s="148"/>
      <c r="E9" s="149"/>
      <c r="F9" s="31"/>
    </row>
    <row r="10" spans="2:7" ht="31.5" customHeight="1">
      <c r="C10" s="34" t="s">
        <v>30</v>
      </c>
      <c r="D10" s="150"/>
      <c r="E10" s="151"/>
      <c r="F10" s="31"/>
    </row>
    <row r="11" spans="2:7" ht="18" customHeight="1">
      <c r="C11" s="34" t="s">
        <v>31</v>
      </c>
      <c r="D11" s="139"/>
      <c r="E11" s="140"/>
      <c r="F11" s="31"/>
    </row>
    <row r="12" spans="2:7" ht="18" customHeight="1">
      <c r="C12" s="34" t="s">
        <v>32</v>
      </c>
      <c r="D12" s="139"/>
      <c r="E12" s="140"/>
      <c r="F12" s="31"/>
    </row>
    <row r="13" spans="2:7" ht="18" customHeight="1">
      <c r="C13" s="34" t="s">
        <v>33</v>
      </c>
      <c r="D13" s="139"/>
      <c r="E13" s="140"/>
      <c r="F13" s="31"/>
    </row>
    <row r="14" spans="2:7" ht="18" customHeight="1">
      <c r="C14" s="34" t="s">
        <v>34</v>
      </c>
      <c r="D14" s="139"/>
      <c r="E14" s="140"/>
      <c r="F14" s="31"/>
    </row>
    <row r="15" spans="2:7" ht="18" customHeight="1">
      <c r="C15" s="34" t="s">
        <v>35</v>
      </c>
      <c r="D15" s="139"/>
      <c r="E15" s="140"/>
      <c r="F15" s="31"/>
    </row>
    <row r="16" spans="2:7" ht="18" customHeight="1">
      <c r="C16" s="34" t="s">
        <v>36</v>
      </c>
      <c r="D16" s="139"/>
      <c r="E16" s="140"/>
      <c r="F16" s="31"/>
    </row>
    <row r="17" spans="2:6" ht="18" customHeight="1">
      <c r="D17" s="31"/>
      <c r="E17" s="35"/>
      <c r="F17" s="31"/>
    </row>
    <row r="18" spans="2:6" ht="18" customHeight="1">
      <c r="B18" s="27" t="s">
        <v>37</v>
      </c>
      <c r="C18" s="132" t="s">
        <v>38</v>
      </c>
      <c r="D18" s="132"/>
      <c r="E18" s="132"/>
      <c r="F18" s="33"/>
    </row>
    <row r="19" spans="2:6" ht="9.6" customHeight="1" thickBot="1">
      <c r="D19" s="33"/>
      <c r="E19" s="36"/>
      <c r="F19" s="33"/>
    </row>
    <row r="20" spans="2:6" ht="18" customHeight="1">
      <c r="C20" s="37" t="s">
        <v>39</v>
      </c>
      <c r="D20" s="38" t="s">
        <v>3</v>
      </c>
      <c r="E20" s="27"/>
    </row>
    <row r="21" spans="2:6" ht="18" customHeight="1">
      <c r="C21" s="59">
        <v>1</v>
      </c>
      <c r="D21" s="40">
        <f>'część (1)'!F5</f>
        <v>0</v>
      </c>
      <c r="E21" s="27"/>
    </row>
    <row r="22" spans="2:6" ht="18" customHeight="1">
      <c r="C22" s="59">
        <v>2</v>
      </c>
      <c r="D22" s="40">
        <f>'część (2)'!F5</f>
        <v>0</v>
      </c>
      <c r="E22" s="27"/>
    </row>
    <row r="23" spans="2:6" ht="18" customHeight="1">
      <c r="C23" s="59">
        <v>3</v>
      </c>
      <c r="D23" s="40">
        <f>'część (3)'!F5</f>
        <v>0</v>
      </c>
      <c r="E23" s="27"/>
    </row>
    <row r="24" spans="2:6" ht="18" customHeight="1">
      <c r="C24" s="59">
        <v>4</v>
      </c>
      <c r="D24" s="40">
        <f>'część (4)'!F5</f>
        <v>0</v>
      </c>
      <c r="E24" s="27"/>
    </row>
    <row r="25" spans="2:6" ht="18" customHeight="1">
      <c r="C25" s="59">
        <v>5</v>
      </c>
      <c r="D25" s="40">
        <f>'część (5)'!F5</f>
        <v>0</v>
      </c>
      <c r="E25" s="27"/>
    </row>
    <row r="26" spans="2:6" ht="18" customHeight="1">
      <c r="C26" s="59">
        <v>6</v>
      </c>
      <c r="D26" s="40">
        <f>'część (6)'!F5</f>
        <v>0</v>
      </c>
      <c r="E26" s="27"/>
    </row>
    <row r="27" spans="2:6" ht="18" customHeight="1">
      <c r="C27" s="59">
        <v>7</v>
      </c>
      <c r="D27" s="40">
        <f>'część (7)'!F5</f>
        <v>0</v>
      </c>
      <c r="E27" s="27"/>
    </row>
    <row r="28" spans="2:6" ht="18" customHeight="1">
      <c r="B28" s="39"/>
      <c r="C28" s="59">
        <v>8</v>
      </c>
      <c r="D28" s="40">
        <f>'część (8)'!F5</f>
        <v>0</v>
      </c>
      <c r="E28" s="27"/>
    </row>
    <row r="29" spans="2:6" ht="18" customHeight="1">
      <c r="B29" s="39"/>
      <c r="C29" s="58"/>
      <c r="D29" s="57"/>
      <c r="E29" s="27"/>
    </row>
    <row r="30" spans="2:6" ht="26.25" customHeight="1">
      <c r="B30" s="39"/>
      <c r="C30" s="141" t="s">
        <v>40</v>
      </c>
      <c r="D30" s="141"/>
      <c r="E30" s="141"/>
    </row>
    <row r="31" spans="2:6" ht="9.75" customHeight="1">
      <c r="B31" s="39"/>
      <c r="C31" s="41"/>
      <c r="D31" s="42"/>
      <c r="E31" s="42"/>
    </row>
    <row r="32" spans="2:6" s="43" customFormat="1" ht="34.5" customHeight="1">
      <c r="B32" s="43" t="s">
        <v>41</v>
      </c>
      <c r="C32" s="142" t="s">
        <v>42</v>
      </c>
      <c r="D32" s="142"/>
      <c r="E32" s="142"/>
    </row>
    <row r="33" spans="2:7" s="43" customFormat="1" ht="59.25" customHeight="1">
      <c r="C33" s="143" t="s">
        <v>43</v>
      </c>
      <c r="D33" s="144"/>
      <c r="E33" s="44" t="s">
        <v>44</v>
      </c>
    </row>
    <row r="34" spans="2:7" s="43" customFormat="1" ht="33" customHeight="1">
      <c r="C34" s="145" t="s">
        <v>45</v>
      </c>
      <c r="D34" s="145"/>
      <c r="E34" s="145"/>
    </row>
    <row r="35" spans="2:7" s="43" customFormat="1" ht="31.5" customHeight="1">
      <c r="B35" s="43" t="s">
        <v>46</v>
      </c>
      <c r="C35" s="126" t="s">
        <v>47</v>
      </c>
      <c r="D35" s="126"/>
      <c r="E35" s="126"/>
    </row>
    <row r="36" spans="2:7" s="43" customFormat="1" ht="51" customHeight="1">
      <c r="C36" s="143" t="s">
        <v>48</v>
      </c>
      <c r="D36" s="144"/>
      <c r="E36" s="44" t="s">
        <v>49</v>
      </c>
    </row>
    <row r="37" spans="2:7" s="43" customFormat="1" ht="54.75" customHeight="1">
      <c r="C37" s="138" t="s">
        <v>50</v>
      </c>
      <c r="D37" s="138"/>
      <c r="E37" s="138"/>
    </row>
    <row r="38" spans="2:7" s="43" customFormat="1" ht="18.75" customHeight="1">
      <c r="B38" s="43" t="s">
        <v>51</v>
      </c>
      <c r="C38" s="126" t="s">
        <v>52</v>
      </c>
      <c r="D38" s="126"/>
      <c r="E38" s="126"/>
    </row>
    <row r="39" spans="2:7" s="43" customFormat="1" ht="94.5" customHeight="1">
      <c r="C39" s="127" t="s">
        <v>53</v>
      </c>
      <c r="D39" s="128"/>
      <c r="E39" s="44" t="s">
        <v>54</v>
      </c>
    </row>
    <row r="40" spans="2:7" s="43" customFormat="1" ht="25.5" customHeight="1">
      <c r="C40" s="129" t="s">
        <v>55</v>
      </c>
      <c r="D40" s="129"/>
      <c r="E40" s="129"/>
    </row>
    <row r="41" spans="2:7" s="43" customFormat="1" ht="32.25" customHeight="1">
      <c r="B41" s="43" t="s">
        <v>56</v>
      </c>
      <c r="C41" s="130" t="s">
        <v>57</v>
      </c>
      <c r="D41" s="130"/>
      <c r="E41" s="130"/>
    </row>
    <row r="42" spans="2:7" ht="27.6" customHeight="1">
      <c r="B42" s="27" t="s">
        <v>58</v>
      </c>
      <c r="C42" s="131" t="s">
        <v>59</v>
      </c>
      <c r="D42" s="132"/>
      <c r="E42" s="133"/>
      <c r="F42" s="45"/>
    </row>
    <row r="43" spans="2:7" ht="69.75" customHeight="1">
      <c r="B43" s="27" t="s">
        <v>60</v>
      </c>
      <c r="C43" s="134" t="s">
        <v>61</v>
      </c>
      <c r="D43" s="135"/>
      <c r="E43" s="136"/>
      <c r="F43" s="45"/>
    </row>
    <row r="44" spans="2:7" ht="36" customHeight="1">
      <c r="B44" s="43" t="s">
        <v>62</v>
      </c>
      <c r="C44" s="137" t="s">
        <v>63</v>
      </c>
      <c r="D44" s="137"/>
      <c r="E44" s="137"/>
      <c r="F44" s="46"/>
      <c r="G44" s="33"/>
    </row>
    <row r="45" spans="2:7" ht="37.5" customHeight="1">
      <c r="B45" s="27" t="s">
        <v>64</v>
      </c>
      <c r="C45" s="135" t="s">
        <v>65</v>
      </c>
      <c r="D45" s="135"/>
      <c r="E45" s="135"/>
      <c r="F45" s="45"/>
      <c r="G45" s="33"/>
    </row>
    <row r="46" spans="2:7" ht="27.75" customHeight="1">
      <c r="B46" s="43" t="s">
        <v>66</v>
      </c>
      <c r="C46" s="132" t="s">
        <v>67</v>
      </c>
      <c r="D46" s="132"/>
      <c r="E46" s="132"/>
      <c r="F46" s="45"/>
      <c r="G46" s="33"/>
    </row>
    <row r="47" spans="2:7" ht="44.25" customHeight="1">
      <c r="B47" s="27" t="s">
        <v>68</v>
      </c>
      <c r="C47" s="135" t="s">
        <v>69</v>
      </c>
      <c r="D47" s="135"/>
      <c r="E47" s="135"/>
      <c r="F47" s="45"/>
      <c r="G47" s="33"/>
    </row>
    <row r="48" spans="2:7" ht="18" customHeight="1">
      <c r="B48" s="43" t="s">
        <v>70</v>
      </c>
      <c r="C48" s="32" t="s">
        <v>71</v>
      </c>
      <c r="D48" s="33"/>
      <c r="E48" s="27"/>
      <c r="F48" s="47"/>
    </row>
    <row r="49" spans="3:6" ht="6" customHeight="1">
      <c r="C49" s="33"/>
      <c r="D49" s="33"/>
      <c r="E49" s="48"/>
      <c r="F49" s="47"/>
    </row>
    <row r="50" spans="3:6" ht="18" customHeight="1">
      <c r="C50" s="123" t="s">
        <v>72</v>
      </c>
      <c r="D50" s="124"/>
      <c r="E50" s="125"/>
      <c r="F50" s="47"/>
    </row>
    <row r="51" spans="3:6" ht="18" customHeight="1">
      <c r="C51" s="123" t="s">
        <v>73</v>
      </c>
      <c r="D51" s="125"/>
      <c r="E51" s="34"/>
      <c r="F51" s="47"/>
    </row>
    <row r="52" spans="3:6" ht="18" customHeight="1">
      <c r="C52" s="121"/>
      <c r="D52" s="122"/>
      <c r="E52" s="49"/>
      <c r="F52" s="47"/>
    </row>
    <row r="53" spans="3:6" ht="18" customHeight="1">
      <c r="C53" s="121"/>
      <c r="D53" s="122"/>
      <c r="E53" s="49"/>
      <c r="F53" s="47"/>
    </row>
    <row r="54" spans="3:6" ht="18" customHeight="1">
      <c r="C54" s="121"/>
      <c r="D54" s="122"/>
      <c r="E54" s="49"/>
      <c r="F54" s="47"/>
    </row>
    <row r="55" spans="3:6" ht="15" customHeight="1">
      <c r="C55" s="50" t="s">
        <v>74</v>
      </c>
      <c r="D55" s="50"/>
      <c r="E55" s="48"/>
      <c r="F55" s="47"/>
    </row>
    <row r="56" spans="3:6" ht="18" customHeight="1">
      <c r="C56" s="123" t="s">
        <v>75</v>
      </c>
      <c r="D56" s="124"/>
      <c r="E56" s="125"/>
      <c r="F56" s="47"/>
    </row>
    <row r="57" spans="3:6" ht="18" customHeight="1">
      <c r="C57" s="51" t="s">
        <v>73</v>
      </c>
      <c r="D57" s="52" t="s">
        <v>76</v>
      </c>
      <c r="E57" s="53" t="s">
        <v>77</v>
      </c>
      <c r="F57" s="47"/>
    </row>
    <row r="58" spans="3:6" ht="18" customHeight="1">
      <c r="C58" s="54"/>
      <c r="D58" s="55"/>
      <c r="E58" s="56"/>
      <c r="F58" s="47"/>
    </row>
    <row r="59" spans="3:6" ht="18" customHeight="1">
      <c r="C59" s="54"/>
      <c r="D59" s="55"/>
      <c r="E59" s="56"/>
      <c r="F59" s="47"/>
    </row>
    <row r="60" spans="3:6" ht="18" customHeight="1">
      <c r="C60" s="50"/>
      <c r="D60" s="50"/>
      <c r="E60" s="48"/>
      <c r="F60" s="47"/>
    </row>
    <row r="61" spans="3:6" ht="18" customHeight="1">
      <c r="C61" s="123" t="s">
        <v>78</v>
      </c>
      <c r="D61" s="124"/>
      <c r="E61" s="125"/>
      <c r="F61" s="47"/>
    </row>
    <row r="62" spans="3:6" ht="18" customHeight="1">
      <c r="C62" s="123" t="s">
        <v>79</v>
      </c>
      <c r="D62" s="125"/>
      <c r="E62" s="34"/>
    </row>
    <row r="63" spans="3:6" ht="18" customHeight="1">
      <c r="C63" s="119"/>
      <c r="D63" s="120"/>
      <c r="E63" s="49"/>
    </row>
    <row r="64" spans="3:6" ht="10.5" customHeight="1"/>
    <row r="65" spans="5:5" ht="18" customHeight="1"/>
    <row r="66" spans="5:5" ht="18" customHeight="1">
      <c r="E66" s="27"/>
    </row>
  </sheetData>
  <mergeCells count="37">
    <mergeCell ref="D12:E12"/>
    <mergeCell ref="B1:E1"/>
    <mergeCell ref="D7:E7"/>
    <mergeCell ref="D9:E9"/>
    <mergeCell ref="D10:E10"/>
    <mergeCell ref="D11:E11"/>
    <mergeCell ref="C37:E37"/>
    <mergeCell ref="D13:E13"/>
    <mergeCell ref="D14:E14"/>
    <mergeCell ref="D15:E15"/>
    <mergeCell ref="D16:E16"/>
    <mergeCell ref="C18:E18"/>
    <mergeCell ref="C30:E30"/>
    <mergeCell ref="C32:E32"/>
    <mergeCell ref="C33:D33"/>
    <mergeCell ref="C34:E34"/>
    <mergeCell ref="C35:E35"/>
    <mergeCell ref="C36:D36"/>
    <mergeCell ref="C51:D51"/>
    <mergeCell ref="C38:E38"/>
    <mergeCell ref="C39:D39"/>
    <mergeCell ref="C40:E40"/>
    <mergeCell ref="C41:E41"/>
    <mergeCell ref="C42:E42"/>
    <mergeCell ref="C43:E43"/>
    <mergeCell ref="C44:E44"/>
    <mergeCell ref="C45:E45"/>
    <mergeCell ref="C46:E46"/>
    <mergeCell ref="C47:E47"/>
    <mergeCell ref="C50:E50"/>
    <mergeCell ref="C63:D63"/>
    <mergeCell ref="C52:D52"/>
    <mergeCell ref="C53:D53"/>
    <mergeCell ref="C54:D54"/>
    <mergeCell ref="C56:E56"/>
    <mergeCell ref="C61:E61"/>
    <mergeCell ref="C62:D62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showGridLines="0" view="pageBreakPreview" zoomScale="115" zoomScaleNormal="100" zoomScaleSheetLayoutView="115" workbookViewId="0">
      <selection activeCell="D8" sqref="A8:D10"/>
    </sheetView>
  </sheetViews>
  <sheetFormatPr defaultRowHeight="15"/>
  <cols>
    <col min="1" max="1" width="9.140625" style="60"/>
    <col min="2" max="2" width="75" style="60" customWidth="1"/>
    <col min="3" max="3" width="10.7109375" style="60" customWidth="1"/>
    <col min="4" max="4" width="16" style="60" customWidth="1"/>
    <col min="5" max="5" width="21.7109375" style="60" customWidth="1"/>
    <col min="6" max="6" width="20.28515625" style="60" customWidth="1"/>
    <col min="7" max="7" width="21" style="60" customWidth="1"/>
    <col min="8" max="8" width="15.7109375" style="60" customWidth="1"/>
    <col min="9" max="16384" width="9.140625" style="60"/>
  </cols>
  <sheetData>
    <row r="1" spans="1:8">
      <c r="A1" s="152" t="str">
        <f>'Formularz oferty'!D5</f>
        <v>DFP.271.89.2025.EP</v>
      </c>
      <c r="B1" s="152"/>
      <c r="C1" s="61"/>
      <c r="D1" s="62"/>
      <c r="E1" s="62"/>
      <c r="F1" s="62"/>
      <c r="G1" s="153" t="s">
        <v>0</v>
      </c>
      <c r="H1" s="153"/>
    </row>
    <row r="2" spans="1:8">
      <c r="A2" s="63"/>
      <c r="B2" s="64" t="s">
        <v>1</v>
      </c>
      <c r="C2" s="65">
        <v>1</v>
      </c>
      <c r="D2" s="62"/>
      <c r="E2" s="66" t="s">
        <v>2</v>
      </c>
      <c r="F2" s="62"/>
      <c r="G2" s="153"/>
      <c r="H2" s="153"/>
    </row>
    <row r="3" spans="1:8">
      <c r="A3" s="63"/>
      <c r="B3" s="64"/>
      <c r="C3" s="61"/>
      <c r="D3" s="62"/>
      <c r="E3" s="62"/>
      <c r="F3" s="62"/>
      <c r="G3" s="66"/>
      <c r="H3" s="64"/>
    </row>
    <row r="4" spans="1:8">
      <c r="A4" s="67"/>
      <c r="B4" s="68"/>
      <c r="C4" s="61"/>
      <c r="D4" s="62"/>
      <c r="E4" s="62"/>
      <c r="F4" s="62"/>
      <c r="G4" s="69"/>
      <c r="H4" s="69"/>
    </row>
    <row r="5" spans="1:8">
      <c r="A5" s="70"/>
      <c r="B5" s="71"/>
      <c r="C5" s="72"/>
      <c r="D5" s="73"/>
      <c r="E5" s="74" t="s">
        <v>3</v>
      </c>
      <c r="F5" s="85">
        <f>SUM(H8:H10)</f>
        <v>0</v>
      </c>
      <c r="G5" s="69"/>
      <c r="H5" s="69"/>
    </row>
    <row r="6" spans="1:8">
      <c r="A6" s="75"/>
      <c r="B6" s="71"/>
      <c r="C6" s="72"/>
      <c r="D6" s="73"/>
      <c r="E6" s="73"/>
      <c r="F6" s="73"/>
      <c r="G6" s="76"/>
      <c r="H6" s="76"/>
    </row>
    <row r="7" spans="1:8" ht="30">
      <c r="A7" s="77" t="s">
        <v>4</v>
      </c>
      <c r="B7" s="77" t="s">
        <v>5</v>
      </c>
      <c r="C7" s="78" t="s">
        <v>6</v>
      </c>
      <c r="D7" s="79" t="s">
        <v>7</v>
      </c>
      <c r="E7" s="79" t="s">
        <v>8</v>
      </c>
      <c r="F7" s="79" t="s">
        <v>9</v>
      </c>
      <c r="G7" s="80" t="s">
        <v>10</v>
      </c>
      <c r="H7" s="80" t="s">
        <v>11</v>
      </c>
    </row>
    <row r="8" spans="1:8" ht="45" customHeight="1">
      <c r="A8" s="81" t="s">
        <v>37</v>
      </c>
      <c r="B8" s="82" t="s">
        <v>82</v>
      </c>
      <c r="C8" s="81">
        <v>60</v>
      </c>
      <c r="D8" s="83" t="s">
        <v>12</v>
      </c>
      <c r="E8" s="21"/>
      <c r="F8" s="21"/>
      <c r="G8" s="88"/>
      <c r="H8" s="86">
        <f>ROUND(ROUND(C8,2)*ROUND(G8,2),2)</f>
        <v>0</v>
      </c>
    </row>
    <row r="9" spans="1:8" ht="39.75" customHeight="1">
      <c r="A9" s="81" t="s">
        <v>41</v>
      </c>
      <c r="B9" s="82" t="s">
        <v>83</v>
      </c>
      <c r="C9" s="81">
        <v>60</v>
      </c>
      <c r="D9" s="83" t="s">
        <v>12</v>
      </c>
      <c r="E9" s="84"/>
      <c r="F9" s="84"/>
      <c r="G9" s="87"/>
      <c r="H9" s="86">
        <f t="shared" ref="H9" si="0">ROUND(ROUND(C9,2)*ROUND(G9,2),2)</f>
        <v>0</v>
      </c>
    </row>
    <row r="10" spans="1:8" ht="41.25" customHeight="1">
      <c r="A10" s="81" t="s">
        <v>46</v>
      </c>
      <c r="B10" s="82" t="s">
        <v>84</v>
      </c>
      <c r="C10" s="81">
        <v>25</v>
      </c>
      <c r="D10" s="83" t="s">
        <v>12</v>
      </c>
      <c r="E10" s="84"/>
      <c r="F10" s="84"/>
      <c r="G10" s="87"/>
      <c r="H10" s="86">
        <f>ROUND(ROUND(C10,2)*ROUND(G10,2),2)</f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8"/>
  <sheetViews>
    <sheetView showGridLines="0" view="pageBreakPreview" zoomScaleNormal="130" zoomScaleSheetLayoutView="100" workbookViewId="0">
      <selection activeCell="B25" sqref="B25"/>
    </sheetView>
  </sheetViews>
  <sheetFormatPr defaultRowHeight="12.75"/>
  <cols>
    <col min="1" max="1" width="6.85546875" style="92" customWidth="1"/>
    <col min="2" max="2" width="103.7109375" style="92" customWidth="1"/>
    <col min="3" max="3" width="10.7109375" style="92" customWidth="1"/>
    <col min="4" max="4" width="16" style="92" customWidth="1"/>
    <col min="5" max="5" width="21.7109375" style="92" customWidth="1"/>
    <col min="6" max="6" width="20.28515625" style="92" customWidth="1"/>
    <col min="7" max="7" width="21" style="92" customWidth="1"/>
    <col min="8" max="8" width="15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2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25.5">
      <c r="A7" s="22" t="s">
        <v>4</v>
      </c>
      <c r="B7" s="22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ht="46.5" customHeight="1">
      <c r="A8" s="89">
        <v>1</v>
      </c>
      <c r="B8" s="90" t="s">
        <v>24</v>
      </c>
      <c r="C8" s="89">
        <v>45</v>
      </c>
      <c r="D8" s="91" t="s">
        <v>15</v>
      </c>
      <c r="E8" s="23"/>
      <c r="F8" s="23"/>
      <c r="G8" s="93"/>
      <c r="H8" s="94">
        <f>ROUND(ROUND(C8,2)*ROUND(G8,2),2)</f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showGridLines="0" view="pageBreakPreview" zoomScale="115" zoomScaleNormal="100" zoomScaleSheetLayoutView="115" workbookViewId="0">
      <selection activeCell="D11" sqref="C11:D11"/>
    </sheetView>
  </sheetViews>
  <sheetFormatPr defaultRowHeight="12.75"/>
  <cols>
    <col min="1" max="1" width="9.140625" style="92"/>
    <col min="2" max="2" width="103.7109375" style="92" customWidth="1"/>
    <col min="3" max="3" width="10.7109375" style="92" customWidth="1"/>
    <col min="4" max="4" width="16" style="92" customWidth="1"/>
    <col min="5" max="5" width="21.7109375" style="92" customWidth="1"/>
    <col min="6" max="6" width="20.28515625" style="92" customWidth="1"/>
    <col min="7" max="7" width="21" style="92" customWidth="1"/>
    <col min="8" max="8" width="15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3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SUM(H8:H11)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25.5">
      <c r="A7" s="17" t="s">
        <v>4</v>
      </c>
      <c r="B7" s="17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ht="53.25" customHeight="1">
      <c r="A8" s="89">
        <v>1</v>
      </c>
      <c r="B8" s="90" t="s">
        <v>85</v>
      </c>
      <c r="C8" s="98">
        <v>800</v>
      </c>
      <c r="D8" s="96" t="s">
        <v>13</v>
      </c>
      <c r="E8" s="23"/>
      <c r="F8" s="23"/>
      <c r="G8" s="93"/>
      <c r="H8" s="94">
        <f>ROUND(ROUND(C8,2)*ROUND(G8,2),2)</f>
        <v>0</v>
      </c>
    </row>
    <row r="9" spans="1:8" ht="54.75" customHeight="1">
      <c r="A9" s="89">
        <v>2</v>
      </c>
      <c r="B9" s="90" t="s">
        <v>86</v>
      </c>
      <c r="C9" s="98">
        <v>1200</v>
      </c>
      <c r="D9" s="96" t="s">
        <v>12</v>
      </c>
      <c r="E9" s="97"/>
      <c r="F9" s="97"/>
      <c r="G9" s="93"/>
      <c r="H9" s="94">
        <f t="shared" ref="H9:H11" si="0">ROUND(ROUND(C9,2)*ROUND(G9,2),2)</f>
        <v>0</v>
      </c>
    </row>
    <row r="10" spans="1:8" ht="46.5" customHeight="1">
      <c r="A10" s="89">
        <v>3</v>
      </c>
      <c r="B10" s="90" t="s">
        <v>87</v>
      </c>
      <c r="C10" s="98">
        <v>550</v>
      </c>
      <c r="D10" s="96" t="s">
        <v>13</v>
      </c>
      <c r="E10" s="97"/>
      <c r="F10" s="97"/>
      <c r="G10" s="93"/>
      <c r="H10" s="94">
        <f t="shared" si="0"/>
        <v>0</v>
      </c>
    </row>
    <row r="11" spans="1:8" ht="52.5" customHeight="1">
      <c r="A11" s="89">
        <v>4</v>
      </c>
      <c r="B11" s="90" t="s">
        <v>88</v>
      </c>
      <c r="C11" s="98">
        <v>6500</v>
      </c>
      <c r="D11" s="96" t="s">
        <v>12</v>
      </c>
      <c r="E11" s="97"/>
      <c r="F11" s="97"/>
      <c r="G11" s="93"/>
      <c r="H11" s="94">
        <f t="shared" si="0"/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showGridLines="0" view="pageBreakPreview" topLeftCell="A4" zoomScaleNormal="100" zoomScaleSheetLayoutView="100" workbookViewId="0">
      <selection activeCell="D10" sqref="D10"/>
    </sheetView>
  </sheetViews>
  <sheetFormatPr defaultRowHeight="12.75"/>
  <cols>
    <col min="1" max="1" width="9.140625" style="92"/>
    <col min="2" max="2" width="103.7109375" style="92" customWidth="1"/>
    <col min="3" max="3" width="10.7109375" style="92" customWidth="1"/>
    <col min="4" max="4" width="16" style="92" customWidth="1"/>
    <col min="5" max="5" width="21.7109375" style="92" customWidth="1"/>
    <col min="6" max="6" width="20.28515625" style="92" customWidth="1"/>
    <col min="7" max="7" width="21" style="92" customWidth="1"/>
    <col min="8" max="8" width="15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4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SUM(H8:H10)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25.5">
      <c r="A7" s="17" t="s">
        <v>4</v>
      </c>
      <c r="B7" s="17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ht="68.25" customHeight="1">
      <c r="A8" s="89">
        <v>1</v>
      </c>
      <c r="B8" s="90" t="s">
        <v>19</v>
      </c>
      <c r="C8" s="101">
        <v>60</v>
      </c>
      <c r="D8" s="96" t="s">
        <v>13</v>
      </c>
      <c r="E8" s="23"/>
      <c r="F8" s="23"/>
      <c r="G8" s="93"/>
      <c r="H8" s="94">
        <f>ROUND(ROUND(C8,2)*ROUND(G8,2),2)</f>
        <v>0</v>
      </c>
    </row>
    <row r="9" spans="1:8" ht="57" customHeight="1">
      <c r="A9" s="89">
        <v>2</v>
      </c>
      <c r="B9" s="99" t="s">
        <v>20</v>
      </c>
      <c r="C9" s="101">
        <v>12</v>
      </c>
      <c r="D9" s="96" t="s">
        <v>13</v>
      </c>
      <c r="E9" s="97"/>
      <c r="F9" s="97"/>
      <c r="G9" s="102"/>
      <c r="H9" s="94">
        <f t="shared" ref="H9:H10" si="0">ROUND(ROUND(C9,2)*ROUND(G9,2),2)</f>
        <v>0</v>
      </c>
    </row>
    <row r="10" spans="1:8" ht="47.25" customHeight="1">
      <c r="A10" s="89">
        <v>3</v>
      </c>
      <c r="B10" s="99" t="s">
        <v>16</v>
      </c>
      <c r="C10" s="101">
        <v>480</v>
      </c>
      <c r="D10" s="100" t="s">
        <v>14</v>
      </c>
      <c r="E10" s="97"/>
      <c r="F10" s="97"/>
      <c r="G10" s="102"/>
      <c r="H10" s="94">
        <f t="shared" si="0"/>
        <v>0</v>
      </c>
    </row>
    <row r="11" spans="1:8">
      <c r="G11" s="103"/>
      <c r="H11" s="103"/>
    </row>
  </sheetData>
  <mergeCells count="2">
    <mergeCell ref="A1:B1"/>
    <mergeCell ref="G1:H2"/>
  </mergeCells>
  <pageMargins left="0.7" right="0.7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view="pageBreakPreview" zoomScale="130" zoomScaleNormal="100" zoomScaleSheetLayoutView="130" workbookViewId="0">
      <selection activeCell="B17" sqref="B17:B18"/>
    </sheetView>
  </sheetViews>
  <sheetFormatPr defaultRowHeight="12.75"/>
  <cols>
    <col min="1" max="1" width="6" style="92" customWidth="1"/>
    <col min="2" max="2" width="71.28515625" style="92" customWidth="1"/>
    <col min="3" max="3" width="10.7109375" style="92" customWidth="1"/>
    <col min="4" max="4" width="11.140625" style="92" customWidth="1"/>
    <col min="5" max="5" width="21.7109375" style="92" customWidth="1"/>
    <col min="6" max="6" width="20.28515625" style="92" customWidth="1"/>
    <col min="7" max="7" width="21" style="92" customWidth="1"/>
    <col min="8" max="8" width="18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5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SUM(H8:H12)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25.5">
      <c r="A7" s="17" t="s">
        <v>4</v>
      </c>
      <c r="B7" s="17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s="105" customFormat="1" ht="30.75" customHeight="1">
      <c r="A8" s="101">
        <v>1</v>
      </c>
      <c r="B8" s="104" t="s">
        <v>17</v>
      </c>
      <c r="C8" s="89">
        <v>5</v>
      </c>
      <c r="D8" s="96" t="s">
        <v>12</v>
      </c>
      <c r="E8" s="25"/>
      <c r="F8" s="25"/>
      <c r="G8" s="116"/>
      <c r="H8" s="107">
        <f>ROUND(ROUND(C8,2)*ROUND(G8,2),2)</f>
        <v>0</v>
      </c>
    </row>
    <row r="9" spans="1:8" s="105" customFormat="1" ht="32.25" customHeight="1">
      <c r="A9" s="101">
        <v>2</v>
      </c>
      <c r="B9" s="104" t="s">
        <v>89</v>
      </c>
      <c r="C9" s="89">
        <v>5</v>
      </c>
      <c r="D9" s="96" t="s">
        <v>12</v>
      </c>
      <c r="E9" s="106"/>
      <c r="F9" s="106"/>
      <c r="G9" s="117"/>
      <c r="H9" s="107">
        <f t="shared" ref="H9:H12" si="0">ROUND(ROUND(C9,2)*ROUND(G9,2),2)</f>
        <v>0</v>
      </c>
    </row>
    <row r="10" spans="1:8" s="105" customFormat="1" ht="37.5" customHeight="1">
      <c r="A10" s="101">
        <v>3</v>
      </c>
      <c r="B10" s="104" t="s">
        <v>18</v>
      </c>
      <c r="C10" s="89">
        <v>10</v>
      </c>
      <c r="D10" s="96" t="s">
        <v>12</v>
      </c>
      <c r="E10" s="106"/>
      <c r="F10" s="106"/>
      <c r="G10" s="117"/>
      <c r="H10" s="107">
        <f t="shared" si="0"/>
        <v>0</v>
      </c>
    </row>
    <row r="11" spans="1:8" s="105" customFormat="1" ht="32.25" customHeight="1">
      <c r="A11" s="101">
        <v>4</v>
      </c>
      <c r="B11" s="104" t="s">
        <v>90</v>
      </c>
      <c r="C11" s="89">
        <v>100</v>
      </c>
      <c r="D11" s="96" t="s">
        <v>12</v>
      </c>
      <c r="E11" s="106"/>
      <c r="F11" s="106"/>
      <c r="G11" s="117"/>
      <c r="H11" s="107">
        <f t="shared" si="0"/>
        <v>0</v>
      </c>
    </row>
    <row r="12" spans="1:8" s="105" customFormat="1" ht="30" customHeight="1">
      <c r="A12" s="101">
        <v>5</v>
      </c>
      <c r="B12" s="104" t="s">
        <v>91</v>
      </c>
      <c r="C12" s="89">
        <v>100</v>
      </c>
      <c r="D12" s="96" t="s">
        <v>12</v>
      </c>
      <c r="E12" s="106"/>
      <c r="F12" s="106"/>
      <c r="G12" s="117"/>
      <c r="H12" s="107">
        <f t="shared" si="0"/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GridLines="0" view="pageBreakPreview" zoomScale="130" zoomScaleNormal="100" zoomScaleSheetLayoutView="130" workbookViewId="0">
      <selection activeCell="B8" sqref="B8"/>
    </sheetView>
  </sheetViews>
  <sheetFormatPr defaultRowHeight="12.75"/>
  <cols>
    <col min="1" max="1" width="9.140625" style="92"/>
    <col min="2" max="2" width="67.42578125" style="92" customWidth="1"/>
    <col min="3" max="3" width="10.7109375" style="92" customWidth="1"/>
    <col min="4" max="4" width="16" style="92" customWidth="1"/>
    <col min="5" max="5" width="21.7109375" style="92" customWidth="1"/>
    <col min="6" max="6" width="20.28515625" style="92" customWidth="1"/>
    <col min="7" max="7" width="21" style="92" customWidth="1"/>
    <col min="8" max="8" width="15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6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35.25" customHeight="1">
      <c r="A7" s="17" t="s">
        <v>4</v>
      </c>
      <c r="B7" s="17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ht="49.5" customHeight="1">
      <c r="A8" s="89">
        <v>1</v>
      </c>
      <c r="B8" s="104" t="s">
        <v>21</v>
      </c>
      <c r="C8" s="89">
        <v>90</v>
      </c>
      <c r="D8" s="96" t="s">
        <v>12</v>
      </c>
      <c r="E8" s="110"/>
      <c r="F8" s="110"/>
      <c r="G8" s="118"/>
      <c r="H8" s="111">
        <f>ROUND(ROUND(C8,2)*ROUND(G8,2),2)</f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showGridLines="0" view="pageBreakPreview" zoomScale="130" zoomScaleNormal="115" zoomScaleSheetLayoutView="130" workbookViewId="0">
      <selection activeCell="B22" sqref="B22"/>
    </sheetView>
  </sheetViews>
  <sheetFormatPr defaultRowHeight="12.75"/>
  <cols>
    <col min="1" max="1" width="9.140625" style="92"/>
    <col min="2" max="2" width="84" style="92" customWidth="1"/>
    <col min="3" max="3" width="8.140625" style="92" customWidth="1"/>
    <col min="4" max="4" width="9.28515625" style="92" customWidth="1"/>
    <col min="5" max="5" width="21.7109375" style="92" customWidth="1"/>
    <col min="6" max="6" width="20.28515625" style="92" customWidth="1"/>
    <col min="7" max="7" width="21" style="92" customWidth="1"/>
    <col min="8" max="8" width="15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7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SUM(H8:H10)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25.5">
      <c r="A7" s="17" t="s">
        <v>4</v>
      </c>
      <c r="B7" s="17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s="113" customFormat="1" ht="66.75" customHeight="1">
      <c r="A8" s="101">
        <v>1</v>
      </c>
      <c r="B8" s="112" t="s">
        <v>92</v>
      </c>
      <c r="C8" s="89">
        <v>375</v>
      </c>
      <c r="D8" s="96" t="s">
        <v>12</v>
      </c>
      <c r="E8" s="26"/>
      <c r="F8" s="26"/>
      <c r="G8" s="108"/>
      <c r="H8" s="109">
        <f>ROUND(ROUND(C8,2)*ROUND(G8,2),2)</f>
        <v>0</v>
      </c>
    </row>
    <row r="9" spans="1:8" s="113" customFormat="1" ht="45.75" customHeight="1">
      <c r="A9" s="101">
        <v>2</v>
      </c>
      <c r="B9" s="112" t="s">
        <v>93</v>
      </c>
      <c r="C9" s="89">
        <v>155</v>
      </c>
      <c r="D9" s="96" t="s">
        <v>12</v>
      </c>
      <c r="E9" s="114"/>
      <c r="F9" s="114"/>
      <c r="G9" s="108"/>
      <c r="H9" s="109">
        <f t="shared" ref="H9:H10" si="0">ROUND(ROUND(C9,2)*ROUND(G9,2),2)</f>
        <v>0</v>
      </c>
    </row>
    <row r="10" spans="1:8" s="113" customFormat="1" ht="37.5" customHeight="1">
      <c r="A10" s="101">
        <v>3</v>
      </c>
      <c r="B10" s="112" t="s">
        <v>94</v>
      </c>
      <c r="C10" s="89">
        <v>900</v>
      </c>
      <c r="D10" s="96" t="s">
        <v>12</v>
      </c>
      <c r="E10" s="114"/>
      <c r="F10" s="114"/>
      <c r="G10" s="108"/>
      <c r="H10" s="109">
        <f t="shared" si="0"/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showGridLines="0" tabSelected="1" view="pageBreakPreview" zoomScaleNormal="120" zoomScaleSheetLayoutView="100" workbookViewId="0">
      <selection activeCell="C26" sqref="C26"/>
    </sheetView>
  </sheetViews>
  <sheetFormatPr defaultRowHeight="12.75"/>
  <cols>
    <col min="1" max="1" width="9.140625" style="92"/>
    <col min="2" max="2" width="74" style="92" customWidth="1"/>
    <col min="3" max="3" width="10.7109375" style="92" customWidth="1"/>
    <col min="4" max="4" width="9.28515625" style="92" customWidth="1"/>
    <col min="5" max="5" width="21.7109375" style="92" customWidth="1"/>
    <col min="6" max="6" width="20.28515625" style="92" customWidth="1"/>
    <col min="7" max="7" width="21" style="92" customWidth="1"/>
    <col min="8" max="8" width="15.7109375" style="92" customWidth="1"/>
    <col min="9" max="16384" width="9.140625" style="92"/>
  </cols>
  <sheetData>
    <row r="1" spans="1:8">
      <c r="A1" s="154" t="str">
        <f>'Formularz oferty'!D5</f>
        <v>DFP.271.89.2025.EP</v>
      </c>
      <c r="B1" s="154"/>
      <c r="C1" s="1"/>
      <c r="D1" s="2"/>
      <c r="E1" s="2"/>
      <c r="F1" s="2"/>
      <c r="G1" s="155" t="s">
        <v>0</v>
      </c>
      <c r="H1" s="155"/>
    </row>
    <row r="2" spans="1:8">
      <c r="A2" s="3"/>
      <c r="B2" s="4" t="s">
        <v>1</v>
      </c>
      <c r="C2" s="5">
        <v>8</v>
      </c>
      <c r="D2" s="2"/>
      <c r="E2" s="6" t="s">
        <v>2</v>
      </c>
      <c r="F2" s="2"/>
      <c r="G2" s="155"/>
      <c r="H2" s="155"/>
    </row>
    <row r="3" spans="1:8">
      <c r="A3" s="3"/>
      <c r="B3" s="4"/>
      <c r="C3" s="1"/>
      <c r="D3" s="2"/>
      <c r="E3" s="2"/>
      <c r="F3" s="2"/>
      <c r="G3" s="6"/>
      <c r="H3" s="4"/>
    </row>
    <row r="4" spans="1:8">
      <c r="A4" s="7"/>
      <c r="B4" s="8"/>
      <c r="C4" s="1"/>
      <c r="D4" s="2"/>
      <c r="E4" s="2"/>
      <c r="F4" s="2"/>
      <c r="G4" s="9"/>
      <c r="H4" s="9"/>
    </row>
    <row r="5" spans="1:8">
      <c r="A5" s="10"/>
      <c r="B5" s="11"/>
      <c r="C5" s="12"/>
      <c r="D5" s="13"/>
      <c r="E5" s="14" t="s">
        <v>3</v>
      </c>
      <c r="F5" s="95">
        <f>SUM(H8:H9)</f>
        <v>0</v>
      </c>
      <c r="G5" s="9"/>
      <c r="H5" s="9"/>
    </row>
    <row r="6" spans="1:8">
      <c r="A6" s="15"/>
      <c r="B6" s="11"/>
      <c r="C6" s="12"/>
      <c r="D6" s="13"/>
      <c r="E6" s="13"/>
      <c r="F6" s="13"/>
      <c r="G6" s="16"/>
      <c r="H6" s="16"/>
    </row>
    <row r="7" spans="1:8" ht="25.5">
      <c r="A7" s="17" t="s">
        <v>4</v>
      </c>
      <c r="B7" s="17" t="s">
        <v>5</v>
      </c>
      <c r="C7" s="18" t="s">
        <v>6</v>
      </c>
      <c r="D7" s="19" t="s">
        <v>7</v>
      </c>
      <c r="E7" s="19" t="s">
        <v>8</v>
      </c>
      <c r="F7" s="19" t="s">
        <v>9</v>
      </c>
      <c r="G7" s="20" t="s">
        <v>10</v>
      </c>
      <c r="H7" s="20" t="s">
        <v>11</v>
      </c>
    </row>
    <row r="8" spans="1:8" ht="42" customHeight="1">
      <c r="A8" s="101">
        <v>1</v>
      </c>
      <c r="B8" s="104" t="s">
        <v>95</v>
      </c>
      <c r="C8" s="101">
        <v>10</v>
      </c>
      <c r="D8" s="96" t="s">
        <v>22</v>
      </c>
      <c r="E8" s="23"/>
      <c r="F8" s="23"/>
      <c r="G8" s="24"/>
      <c r="H8" s="94">
        <f>ROUND(ROUND(C8,2)*ROUND(G8,2),2)</f>
        <v>0</v>
      </c>
    </row>
    <row r="9" spans="1:8" ht="43.5" customHeight="1">
      <c r="A9" s="101">
        <v>2</v>
      </c>
      <c r="B9" s="104" t="s">
        <v>23</v>
      </c>
      <c r="C9" s="115">
        <v>5</v>
      </c>
      <c r="D9" s="96" t="s">
        <v>22</v>
      </c>
      <c r="E9" s="97"/>
      <c r="F9" s="97"/>
      <c r="G9" s="24"/>
      <c r="H9" s="94">
        <f>ROUND(ROUND(C9,2)*ROUND(G9,2),2)</f>
        <v>0</v>
      </c>
    </row>
  </sheetData>
  <mergeCells count="2">
    <mergeCell ref="A1:B1"/>
    <mergeCell ref="G1:H2"/>
  </mergeCells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Formularz oferty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'część (1)'!Obszar_wydruku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2025-05-14T07:47:57Z</dcterms:modified>
</cp:coreProperties>
</file>