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ZDP\Documents\kopia kingston\ZDP\Dyrektor\Kosztorysy\Kosztorysy 2025\Bałków po kanalizacji\"/>
    </mc:Choice>
  </mc:AlternateContent>
  <xr:revisionPtr revIDLastSave="0" documentId="13_ncr:1_{A23AA9F4-7FD2-4F3D-A261-F3E1ACFAACA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sztorys" sheetId="1" r:id="rId1"/>
  </sheets>
  <calcPr calcId="191029" fullPrecision="0"/>
</workbook>
</file>

<file path=xl/calcChain.xml><?xml version="1.0" encoding="utf-8"?>
<calcChain xmlns="http://schemas.openxmlformats.org/spreadsheetml/2006/main">
  <c r="E29" i="1" l="1"/>
  <c r="E26" i="1" s="1"/>
  <c r="E19" i="1"/>
  <c r="E20" i="1" s="1"/>
  <c r="E24" i="1"/>
  <c r="E23" i="1" s="1"/>
  <c r="E39" i="1"/>
  <c r="E37" i="1"/>
  <c r="E33" i="1"/>
  <c r="E32" i="1"/>
  <c r="E11" i="1"/>
  <c r="E14" i="1"/>
  <c r="E10" i="1"/>
  <c r="E27" i="1" l="1"/>
</calcChain>
</file>

<file path=xl/sharedStrings.xml><?xml version="1.0" encoding="utf-8"?>
<sst xmlns="http://schemas.openxmlformats.org/spreadsheetml/2006/main" count="120" uniqueCount="82">
  <si>
    <t>Lp.</t>
  </si>
  <si>
    <t>Podstawa</t>
  </si>
  <si>
    <t>Opis robót</t>
  </si>
  <si>
    <t>Jednostka</t>
  </si>
  <si>
    <t>Obmiar</t>
  </si>
  <si>
    <t>1</t>
  </si>
  <si>
    <t>2</t>
  </si>
  <si>
    <t>3</t>
  </si>
  <si>
    <t>4</t>
  </si>
  <si>
    <t>5</t>
  </si>
  <si>
    <t>Roboty przygotowawcze</t>
  </si>
  <si>
    <t>km</t>
  </si>
  <si>
    <t>Roboty rozbiórkowe</t>
  </si>
  <si>
    <t>m2</t>
  </si>
  <si>
    <t>Rozebranie nawierzchni z kostki brukowej betonowej gr. 8 cm na podsypce cementowo-piaskowej</t>
  </si>
  <si>
    <t>m</t>
  </si>
  <si>
    <t>m3</t>
  </si>
  <si>
    <t>szt.</t>
  </si>
  <si>
    <t>Roboty ziemne</t>
  </si>
  <si>
    <t>Jezdnia</t>
  </si>
  <si>
    <t>Mechaniczne profilowanie i zagęszczenie podłoża pod warst- wy konstrukcyjne nawierzchni w gruncie kat. I-IV</t>
  </si>
  <si>
    <t>Podbudowa zasadnicza z mieszanki niezwiązanej z kruszy- wem C90/3, 0/31,5mm - warstwa o grubości po zagęszczeniu 20 cm</t>
  </si>
  <si>
    <t>Mechaniczne oczyszczenie i skropienie emulsją asfaltową na zimno podbudowy tłuczniowej; zużycie emulsji 0,7 kg/m2</t>
  </si>
  <si>
    <t>Mechaniczne oczyszczenie i skropienie emulsją asfaltową na zimno nawierzchni bitumicznej; zużycie emulsji 0,3 kg/m2</t>
  </si>
  <si>
    <t>Chodnik</t>
  </si>
  <si>
    <t>Podbudowa zasadnicza z mieszanki niezwiązanej z kruszy- wem C90/3, 0/31,5mm - warstwa o grubości po zagęszczeniu 15 cm</t>
  </si>
  <si>
    <t>Pobocze</t>
  </si>
  <si>
    <t>Krawężnik</t>
  </si>
  <si>
    <t>Obrzeże</t>
  </si>
  <si>
    <t>Obrzeża betonowe o wymiarach 30x8 cm z wykonaniem ław betonowych z betonu C12/15 na podsypce cementowo-piasko- wej 1:4 gr. 5 cm</t>
  </si>
  <si>
    <t>Roboty wykończeniowe</t>
  </si>
  <si>
    <t>Regulacja pionowa studzienek dla zaworów wodociągowych</t>
  </si>
  <si>
    <t>Regulacja pionowa studzienek dla włazów kanałowych</t>
  </si>
  <si>
    <t>Roboty ziemne wykonywane mechanicznie w gruncie kat. I-II z wywozem urobku samochodami samowyładowczymi poza teren budowy wraz z kosztami utylizacji</t>
  </si>
  <si>
    <t>Roboty pomiarowe - wyznaczenie trasy i punktów wysokościowych w terenie równinnym plus inwentaryzacja powykonawcza</t>
  </si>
  <si>
    <t>D-01.01.01</t>
  </si>
  <si>
    <t>Rozebranie nawierzchni z betonu asfaltowego, grub. nawierzchni 5 cm</t>
  </si>
  <si>
    <t>Rozebranie nawierzchni z płytek betonowych 50x50x7 cm na podsypce cementowo-piaskowej (chodniki i zjazdy)</t>
  </si>
  <si>
    <t>Mechaniczne rozebranie podbudowy z kruszywa kamiennego o grubości 6 cm</t>
  </si>
  <si>
    <t>Rozebranie krawężników betonowych 15x30 cm na podsypce cementowo-piaskowej z wywiezieniem i utylizacją gruzu</t>
  </si>
  <si>
    <t>Rozebranie ław pod krawężniki z betonu z wywiezieniem i utylizacją gruzu</t>
  </si>
  <si>
    <t>D-01.02.04</t>
  </si>
  <si>
    <t>D-04.07.01</t>
  </si>
  <si>
    <t>Wykonanie podbudowy z betonu asfaltowego, grubość warstwy 6 cm</t>
  </si>
  <si>
    <t>D-05.03.05</t>
  </si>
  <si>
    <t xml:space="preserve">Zjazdy </t>
  </si>
  <si>
    <t>Nawierzchnie z kostki brukowej betonowej koloru grafitowego o grubości 8 cm na podsypce cementowo-piaskowej 1:4 gr. 3 cm</t>
  </si>
  <si>
    <t>Regulacja pionowa kratek ściekowych kanalizacji deszczowej</t>
  </si>
  <si>
    <t>Cięcie piłą nawierzchni asfaltowej grubości 5 cm</t>
  </si>
  <si>
    <t>t</t>
  </si>
  <si>
    <t>wycena własna</t>
  </si>
  <si>
    <t>Ścinka zawyżonych poboczy z odwozem i utylizacją ziemi</t>
  </si>
  <si>
    <t>D-02.01.01</t>
  </si>
  <si>
    <t>D-06 03.02</t>
  </si>
  <si>
    <t>D-04 03.01</t>
  </si>
  <si>
    <t>D-04.04.02</t>
  </si>
  <si>
    <t>D-05.03.23</t>
  </si>
  <si>
    <t>D-04.01.01</t>
  </si>
  <si>
    <t>D-08.01.01</t>
  </si>
  <si>
    <t>D-08.03.01</t>
  </si>
  <si>
    <t>D-03.02.02</t>
  </si>
  <si>
    <t>D-05.03.26</t>
  </si>
  <si>
    <t>Rozłożenie siatki wzmacniającej o wytrzymałości powyżej 80 kN/m, w miejscach odtworzenia podbudowy z betonu asfaltowego po wykonanej kanalizacji sanitarnej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</si>
  <si>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</si>
  <si>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</si>
  <si>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</si>
  <si>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</si>
  <si>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</si>
  <si>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</si>
  <si>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</si>
  <si>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</si>
  <si>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</si>
  <si>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</si>
  <si>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Przebudowa drogi powiatowej nr 1885T w miejscowości Bałków</t>
  </si>
  <si>
    <t>Wykonanie podbudowy z kruszywa łamanego frakcji 0-31,50 mm, warstwa górna, grubość warstwy po zagęszczeniu 15 cm</t>
  </si>
  <si>
    <t>D-04 04.02</t>
  </si>
  <si>
    <t>Mechaniczne profilowanie i zagęszczenie podłoża pod warstwy konstrukcyjne nawierzchni w gruncie kat. I-IV</t>
  </si>
  <si>
    <t>Krawężniki betonowe o wymiarach 15x30 cm z wykonaniem ław betonowych z oporem z betonu C12/15 na podsypce ce- mentowo-piaskowej 1:4 gr.                                                           5 cm</t>
  </si>
  <si>
    <t>PRZEDMIAR</t>
  </si>
  <si>
    <t>Wyrównanie podbudowy mieszankami mineralno bitumicznymi - średnio 100 kg/m2</t>
  </si>
  <si>
    <t>D-04.08.01</t>
  </si>
  <si>
    <t>Nawierzchnie z mieszanek mineralno-bitumicznych - AC11S 50/70 KR1-2 warstwa ścieralna o gr. 4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</si>
</sst>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11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14" fontId="6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4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justifyLastLine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43"/>
  <sheetViews>
    <sheetView tabSelected="1" topLeftCell="A22" zoomScaleNormal="100" workbookViewId="0">
      <selection activeCell="C33" sqref="C33"/>
    </sheetView>
  </sheetViews>
  <sheetFormatPr defaultRowHeight="15" x14ac:dyDescent="0.25"/>
  <cols>
    <col min="1" max="1" width="7.28515625" style="16" customWidth="1"/>
    <col min="2" max="2" width="22.7109375" customWidth="1"/>
    <col min="3" max="3" width="57.140625" customWidth="1"/>
    <col min="4" max="5" width="14.28515625" customWidth="1"/>
  </cols>
  <sheetData>
    <row r="1" spans="1:5" ht="19.5" x14ac:dyDescent="0.25">
      <c r="A1" s="17" t="s">
        <v>78</v>
      </c>
      <c r="B1" s="17"/>
      <c r="C1" s="17"/>
      <c r="D1" s="17"/>
      <c r="E1" s="17"/>
    </row>
    <row r="2" spans="1:5" ht="39.950000000000003" customHeight="1" x14ac:dyDescent="0.25">
      <c r="A2" s="18" t="s">
        <v>73</v>
      </c>
      <c r="B2" s="19"/>
      <c r="C2" s="19"/>
      <c r="D2" s="19"/>
      <c r="E2" s="19"/>
    </row>
    <row r="3" spans="1:5" x14ac:dyDescent="0.25">
      <c r="A3" s="15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25">
      <c r="A4" s="15" t="s">
        <v>5</v>
      </c>
      <c r="B4" s="1" t="s">
        <v>6</v>
      </c>
      <c r="C4" s="1" t="s">
        <v>7</v>
      </c>
      <c r="D4" s="1" t="s">
        <v>8</v>
      </c>
      <c r="E4" s="1" t="s">
        <v>9</v>
      </c>
    </row>
    <row r="5" spans="1:5" x14ac:dyDescent="0.25">
      <c r="A5" s="13" t="s">
        <v>63</v>
      </c>
      <c r="B5" s="2"/>
      <c r="C5" s="2" t="s">
        <v>10</v>
      </c>
      <c r="D5" s="2"/>
      <c r="E5" s="2"/>
    </row>
    <row r="6" spans="1:5" ht="49.5" x14ac:dyDescent="0.25">
      <c r="A6" s="12" t="s">
        <v>5</v>
      </c>
      <c r="B6" s="3" t="s">
        <v>35</v>
      </c>
      <c r="C6" s="3" t="s">
        <v>34</v>
      </c>
      <c r="D6" s="3" t="s">
        <v>11</v>
      </c>
      <c r="E6" s="4">
        <v>0.71499999999999997</v>
      </c>
    </row>
    <row r="7" spans="1:5" x14ac:dyDescent="0.25">
      <c r="A7" s="13" t="s">
        <v>64</v>
      </c>
      <c r="B7" s="2"/>
      <c r="C7" s="2" t="s">
        <v>12</v>
      </c>
      <c r="D7" s="2"/>
      <c r="E7" s="2"/>
    </row>
    <row r="8" spans="1:5" ht="33" x14ac:dyDescent="0.25">
      <c r="A8" s="12">
        <v>2</v>
      </c>
      <c r="B8" s="5" t="s">
        <v>41</v>
      </c>
      <c r="C8" s="3" t="s">
        <v>36</v>
      </c>
      <c r="D8" s="3" t="s">
        <v>13</v>
      </c>
      <c r="E8" s="4">
        <v>121</v>
      </c>
    </row>
    <row r="9" spans="1:5" ht="16.5" x14ac:dyDescent="0.25">
      <c r="A9" s="12">
        <v>3</v>
      </c>
      <c r="B9" s="6" t="s">
        <v>50</v>
      </c>
      <c r="C9" s="3" t="s">
        <v>48</v>
      </c>
      <c r="D9" s="3" t="s">
        <v>15</v>
      </c>
      <c r="E9" s="4">
        <v>300</v>
      </c>
    </row>
    <row r="10" spans="1:5" ht="49.5" x14ac:dyDescent="0.25">
      <c r="A10" s="12">
        <v>4</v>
      </c>
      <c r="B10" s="5" t="s">
        <v>41</v>
      </c>
      <c r="C10" s="3" t="s">
        <v>37</v>
      </c>
      <c r="D10" s="3" t="s">
        <v>13</v>
      </c>
      <c r="E10" s="4">
        <f>681+689+446+332</f>
        <v>2148</v>
      </c>
    </row>
    <row r="11" spans="1:5" ht="49.5" x14ac:dyDescent="0.25">
      <c r="A11" s="12">
        <v>5</v>
      </c>
      <c r="B11" s="5" t="s">
        <v>41</v>
      </c>
      <c r="C11" s="3" t="s">
        <v>14</v>
      </c>
      <c r="D11" s="3" t="s">
        <v>13</v>
      </c>
      <c r="E11" s="4">
        <f>120+72</f>
        <v>192</v>
      </c>
    </row>
    <row r="12" spans="1:5" ht="33" x14ac:dyDescent="0.25">
      <c r="A12" s="12">
        <v>6</v>
      </c>
      <c r="B12" s="5" t="s">
        <v>41</v>
      </c>
      <c r="C12" s="3" t="s">
        <v>38</v>
      </c>
      <c r="D12" s="3" t="s">
        <v>13</v>
      </c>
      <c r="E12" s="4">
        <v>460</v>
      </c>
    </row>
    <row r="13" spans="1:5" ht="49.5" x14ac:dyDescent="0.25">
      <c r="A13" s="12">
        <v>7</v>
      </c>
      <c r="B13" s="5" t="s">
        <v>41</v>
      </c>
      <c r="C13" s="3" t="s">
        <v>39</v>
      </c>
      <c r="D13" s="3" t="s">
        <v>15</v>
      </c>
      <c r="E13" s="4">
        <v>1291</v>
      </c>
    </row>
    <row r="14" spans="1:5" ht="33" x14ac:dyDescent="0.25">
      <c r="A14" s="12">
        <v>8</v>
      </c>
      <c r="B14" s="5" t="s">
        <v>41</v>
      </c>
      <c r="C14" s="3" t="s">
        <v>40</v>
      </c>
      <c r="D14" s="3" t="s">
        <v>16</v>
      </c>
      <c r="E14" s="4">
        <f>E13*0.04</f>
        <v>51.64</v>
      </c>
    </row>
    <row r="15" spans="1:5" x14ac:dyDescent="0.25">
      <c r="A15" s="13" t="s">
        <v>65</v>
      </c>
      <c r="B15" s="2"/>
      <c r="C15" s="2" t="s">
        <v>18</v>
      </c>
      <c r="D15" s="2"/>
      <c r="E15" s="2"/>
    </row>
    <row r="16" spans="1:5" ht="66" x14ac:dyDescent="0.25">
      <c r="A16" s="12">
        <v>9</v>
      </c>
      <c r="B16" s="11" t="s">
        <v>52</v>
      </c>
      <c r="C16" s="3" t="s">
        <v>33</v>
      </c>
      <c r="D16" s="3" t="s">
        <v>16</v>
      </c>
      <c r="E16" s="4">
        <v>357.3</v>
      </c>
    </row>
    <row r="17" spans="1:5" ht="33" x14ac:dyDescent="0.25">
      <c r="A17" s="12">
        <v>10</v>
      </c>
      <c r="B17" s="3" t="s">
        <v>53</v>
      </c>
      <c r="C17" s="6" t="s">
        <v>51</v>
      </c>
      <c r="D17" s="6" t="s">
        <v>13</v>
      </c>
      <c r="E17" s="4">
        <v>168</v>
      </c>
    </row>
    <row r="18" spans="1:5" x14ac:dyDescent="0.25">
      <c r="A18" s="13" t="s">
        <v>66</v>
      </c>
      <c r="B18" s="2"/>
      <c r="C18" s="2" t="s">
        <v>19</v>
      </c>
      <c r="D18" s="2"/>
      <c r="E18" s="2"/>
    </row>
    <row r="19" spans="1:5" ht="49.5" x14ac:dyDescent="0.25">
      <c r="A19" s="12">
        <v>11</v>
      </c>
      <c r="B19" s="6" t="s">
        <v>54</v>
      </c>
      <c r="C19" s="3" t="s">
        <v>22</v>
      </c>
      <c r="D19" s="3" t="s">
        <v>13</v>
      </c>
      <c r="E19" s="4">
        <f>E12</f>
        <v>460</v>
      </c>
    </row>
    <row r="20" spans="1:5" ht="33" x14ac:dyDescent="0.25">
      <c r="A20" s="12">
        <v>12</v>
      </c>
      <c r="B20" s="6" t="s">
        <v>42</v>
      </c>
      <c r="C20" s="6" t="s">
        <v>43</v>
      </c>
      <c r="D20" s="3" t="s">
        <v>13</v>
      </c>
      <c r="E20" s="4">
        <f>E19</f>
        <v>460</v>
      </c>
    </row>
    <row r="21" spans="1:5" ht="66" x14ac:dyDescent="0.25">
      <c r="A21" s="12">
        <v>13</v>
      </c>
      <c r="B21" s="6" t="s">
        <v>61</v>
      </c>
      <c r="C21" s="6" t="s">
        <v>62</v>
      </c>
      <c r="D21" s="3" t="s">
        <v>13</v>
      </c>
      <c r="E21" s="4">
        <v>550</v>
      </c>
    </row>
    <row r="22" spans="1:5" s="10" customFormat="1" ht="33" x14ac:dyDescent="0.25">
      <c r="A22" s="12">
        <v>14</v>
      </c>
      <c r="B22" s="3" t="s">
        <v>80</v>
      </c>
      <c r="C22" s="3" t="s">
        <v>79</v>
      </c>
      <c r="D22" s="3" t="s">
        <v>49</v>
      </c>
      <c r="E22" s="8">
        <v>441.1</v>
      </c>
    </row>
    <row r="23" spans="1:5" ht="49.5" x14ac:dyDescent="0.25">
      <c r="A23" s="12">
        <v>15</v>
      </c>
      <c r="B23" s="3" t="s">
        <v>54</v>
      </c>
      <c r="C23" s="3" t="s">
        <v>23</v>
      </c>
      <c r="D23" s="3" t="s">
        <v>13</v>
      </c>
      <c r="E23" s="4">
        <f>E24</f>
        <v>4411</v>
      </c>
    </row>
    <row r="24" spans="1:5" s="10" customFormat="1" ht="33" x14ac:dyDescent="0.25">
      <c r="A24" s="12">
        <v>16</v>
      </c>
      <c r="B24" s="6" t="s">
        <v>44</v>
      </c>
      <c r="C24" s="3" t="s">
        <v>81</v>
      </c>
      <c r="D24" s="3" t="s">
        <v>13</v>
      </c>
      <c r="E24" s="8">
        <f>121+4290</f>
        <v>4411</v>
      </c>
    </row>
    <row r="25" spans="1:5" x14ac:dyDescent="0.25">
      <c r="A25" s="13" t="s">
        <v>67</v>
      </c>
      <c r="B25" s="2"/>
      <c r="C25" s="7" t="s">
        <v>45</v>
      </c>
      <c r="D25" s="2"/>
      <c r="E25" s="2"/>
    </row>
    <row r="26" spans="1:5" ht="49.5" x14ac:dyDescent="0.25">
      <c r="A26" s="12">
        <v>17</v>
      </c>
      <c r="B26" s="6" t="s">
        <v>57</v>
      </c>
      <c r="C26" s="3" t="s">
        <v>20</v>
      </c>
      <c r="D26" s="3" t="s">
        <v>13</v>
      </c>
      <c r="E26" s="4">
        <f>E28+E29</f>
        <v>669</v>
      </c>
    </row>
    <row r="27" spans="1:5" ht="49.5" x14ac:dyDescent="0.25">
      <c r="A27" s="12">
        <v>18</v>
      </c>
      <c r="B27" s="3" t="s">
        <v>55</v>
      </c>
      <c r="C27" s="3" t="s">
        <v>21</v>
      </c>
      <c r="D27" s="3" t="s">
        <v>13</v>
      </c>
      <c r="E27" s="4">
        <f>E26</f>
        <v>669</v>
      </c>
    </row>
    <row r="28" spans="1:5" ht="49.5" x14ac:dyDescent="0.25">
      <c r="A28" s="12">
        <v>19</v>
      </c>
      <c r="B28" s="6" t="s">
        <v>56</v>
      </c>
      <c r="C28" s="6" t="s">
        <v>46</v>
      </c>
      <c r="D28" s="3" t="s">
        <v>13</v>
      </c>
      <c r="E28" s="4">
        <v>270</v>
      </c>
    </row>
    <row r="29" spans="1:5" s="9" customFormat="1" ht="33" x14ac:dyDescent="0.25">
      <c r="A29" s="14">
        <v>20</v>
      </c>
      <c r="B29" s="6" t="s">
        <v>44</v>
      </c>
      <c r="C29" s="3" t="s">
        <v>81</v>
      </c>
      <c r="D29" s="6" t="s">
        <v>13</v>
      </c>
      <c r="E29" s="8">
        <f>266*1.5</f>
        <v>399</v>
      </c>
    </row>
    <row r="30" spans="1:5" x14ac:dyDescent="0.25">
      <c r="A30" s="13" t="s">
        <v>68</v>
      </c>
      <c r="B30" s="2"/>
      <c r="C30" s="2" t="s">
        <v>24</v>
      </c>
      <c r="D30" s="2"/>
      <c r="E30" s="2"/>
    </row>
    <row r="31" spans="1:5" ht="49.5" x14ac:dyDescent="0.25">
      <c r="A31" s="12">
        <v>21</v>
      </c>
      <c r="B31" s="3" t="s">
        <v>57</v>
      </c>
      <c r="C31" s="3" t="s">
        <v>76</v>
      </c>
      <c r="D31" s="3" t="s">
        <v>13</v>
      </c>
      <c r="E31" s="4">
        <v>1568</v>
      </c>
    </row>
    <row r="32" spans="1:5" ht="49.5" x14ac:dyDescent="0.25">
      <c r="A32" s="12">
        <v>22</v>
      </c>
      <c r="B32" s="3" t="s">
        <v>55</v>
      </c>
      <c r="C32" s="3" t="s">
        <v>25</v>
      </c>
      <c r="D32" s="3" t="s">
        <v>13</v>
      </c>
      <c r="E32" s="4">
        <f>E31</f>
        <v>1568</v>
      </c>
    </row>
    <row r="33" spans="1:5" s="9" customFormat="1" ht="33" x14ac:dyDescent="0.25">
      <c r="A33" s="14">
        <v>23</v>
      </c>
      <c r="B33" s="6" t="s">
        <v>44</v>
      </c>
      <c r="C33" s="3" t="s">
        <v>81</v>
      </c>
      <c r="D33" s="6" t="s">
        <v>13</v>
      </c>
      <c r="E33" s="8">
        <f>E31</f>
        <v>1568</v>
      </c>
    </row>
    <row r="34" spans="1:5" x14ac:dyDescent="0.25">
      <c r="A34" s="13" t="s">
        <v>69</v>
      </c>
      <c r="B34" s="2"/>
      <c r="C34" s="2" t="s">
        <v>26</v>
      </c>
      <c r="D34" s="2"/>
      <c r="E34" s="2"/>
    </row>
    <row r="35" spans="1:5" ht="49.5" x14ac:dyDescent="0.25">
      <c r="A35" s="12">
        <v>24</v>
      </c>
      <c r="B35" s="6" t="s">
        <v>75</v>
      </c>
      <c r="C35" s="6" t="s">
        <v>74</v>
      </c>
      <c r="D35" s="3" t="s">
        <v>13</v>
      </c>
      <c r="E35" s="4">
        <v>110</v>
      </c>
    </row>
    <row r="36" spans="1:5" x14ac:dyDescent="0.25">
      <c r="A36" s="13" t="s">
        <v>70</v>
      </c>
      <c r="B36" s="2"/>
      <c r="C36" s="2" t="s">
        <v>27</v>
      </c>
      <c r="D36" s="2"/>
      <c r="E36" s="2"/>
    </row>
    <row r="37" spans="1:5" ht="66" x14ac:dyDescent="0.25">
      <c r="A37" s="12">
        <v>25</v>
      </c>
      <c r="B37" s="6" t="s">
        <v>58</v>
      </c>
      <c r="C37" s="3" t="s">
        <v>77</v>
      </c>
      <c r="D37" s="3" t="s">
        <v>15</v>
      </c>
      <c r="E37" s="4">
        <f>715+612+16</f>
        <v>1343</v>
      </c>
    </row>
    <row r="38" spans="1:5" x14ac:dyDescent="0.25">
      <c r="A38" s="13" t="s">
        <v>71</v>
      </c>
      <c r="B38" s="2"/>
      <c r="C38" s="2" t="s">
        <v>28</v>
      </c>
      <c r="D38" s="2"/>
      <c r="E38" s="2"/>
    </row>
    <row r="39" spans="1:5" ht="49.5" x14ac:dyDescent="0.25">
      <c r="A39" s="12">
        <v>26</v>
      </c>
      <c r="B39" s="6" t="s">
        <v>59</v>
      </c>
      <c r="C39" s="3" t="s">
        <v>29</v>
      </c>
      <c r="D39" s="3" t="s">
        <v>15</v>
      </c>
      <c r="E39" s="8">
        <f>92+1343+149+117</f>
        <v>1701</v>
      </c>
    </row>
    <row r="40" spans="1:5" x14ac:dyDescent="0.25">
      <c r="A40" s="13" t="s">
        <v>72</v>
      </c>
      <c r="B40" s="2"/>
      <c r="C40" s="2" t="s">
        <v>30</v>
      </c>
      <c r="D40" s="2"/>
      <c r="E40" s="2"/>
    </row>
    <row r="41" spans="1:5" ht="33" x14ac:dyDescent="0.25">
      <c r="A41" s="12">
        <v>27</v>
      </c>
      <c r="B41" s="6" t="s">
        <v>60</v>
      </c>
      <c r="C41" s="3" t="s">
        <v>31</v>
      </c>
      <c r="D41" s="3" t="s">
        <v>17</v>
      </c>
      <c r="E41" s="4">
        <v>30</v>
      </c>
    </row>
    <row r="42" spans="1:5" ht="33" x14ac:dyDescent="0.25">
      <c r="A42" s="12">
        <v>28</v>
      </c>
      <c r="B42" s="6" t="s">
        <v>60</v>
      </c>
      <c r="C42" s="3" t="s">
        <v>32</v>
      </c>
      <c r="D42" s="3" t="s">
        <v>17</v>
      </c>
      <c r="E42" s="4">
        <v>31</v>
      </c>
    </row>
    <row r="43" spans="1:5" ht="33" x14ac:dyDescent="0.25">
      <c r="A43" s="12">
        <v>29</v>
      </c>
      <c r="B43" s="6" t="s">
        <v>60</v>
      </c>
      <c r="C43" s="6" t="s">
        <v>47</v>
      </c>
      <c r="D43" s="3" t="s">
        <v>17</v>
      </c>
      <c r="E43" s="4">
        <v>3</v>
      </c>
    </row>
  </sheetData>
  <mergeCells count="2">
    <mergeCell ref="A1:E1"/>
    <mergeCell ref="A2:E2"/>
  </mergeCells>
  <pageMargins left="0.7" right="0.7" top="0.75" bottom="0.75" header="0.3" footer="0.3"/>
  <pageSetup paperSize="9" scale="57" orientation="portrait" r:id="rId1"/>
  <ignoredErrors>
    <ignoredError sqref="B1:E1 B7:E7 A6 D16 B25 B36:E36 A3:E4 B2:E2 D6 D8 D10 C11:D11 D12 D13 D14 C19:D19 C23:D23 D24 D25:E25 C26:D26 C27:D27 D29 B38:E38 D43 D35 D37 D31 C32:D32 C39:D39 C40:E40 C41:D41 C42:D42 B5:E5 B15:E15 B18:E18 B30:E30 B34:E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ZDP</dc:creator>
  <cp:lastModifiedBy>ZDP Włoszczowa</cp:lastModifiedBy>
  <cp:lastPrinted>2025-04-07T07:52:39Z</cp:lastPrinted>
  <dcterms:created xsi:type="dcterms:W3CDTF">2022-07-29T07:01:56Z</dcterms:created>
  <dcterms:modified xsi:type="dcterms:W3CDTF">2025-04-10T06:12:40Z</dcterms:modified>
</cp:coreProperties>
</file>