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albera\Desktop\Zamowienia 2025\Drukarki\"/>
    </mc:Choice>
  </mc:AlternateContent>
  <xr:revisionPtr revIDLastSave="0" documentId="13_ncr:1_{495524D6-49DD-472D-BE23-57F99575311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E19" i="1"/>
  <c r="E20" i="1"/>
  <c r="F18" i="1"/>
  <c r="E18" i="1"/>
  <c r="F9" i="1"/>
  <c r="H9" i="1" s="1"/>
  <c r="F5" i="1"/>
  <c r="G5" i="1"/>
  <c r="F6" i="1"/>
  <c r="G6" i="1"/>
  <c r="F7" i="1"/>
  <c r="G7" i="1"/>
  <c r="F8" i="1"/>
  <c r="G8" i="1"/>
  <c r="G4" i="1"/>
  <c r="F4" i="1"/>
  <c r="G20" i="1" l="1"/>
  <c r="H20" i="1" s="1"/>
  <c r="I20" i="1" s="1"/>
  <c r="G19" i="1"/>
  <c r="H19" i="1" s="1"/>
  <c r="I19" i="1" s="1"/>
  <c r="G18" i="1"/>
  <c r="H18" i="1" s="1"/>
  <c r="I18" i="1" s="1"/>
  <c r="H6" i="1"/>
  <c r="H4" i="1"/>
  <c r="H7" i="1"/>
  <c r="H8" i="1"/>
  <c r="H5" i="1"/>
  <c r="F10" i="1"/>
  <c r="G10" i="1"/>
  <c r="H12" i="1" l="1"/>
  <c r="H13" i="1" s="1"/>
  <c r="H14" i="1" s="1"/>
</calcChain>
</file>

<file path=xl/sharedStrings.xml><?xml version="1.0" encoding="utf-8"?>
<sst xmlns="http://schemas.openxmlformats.org/spreadsheetml/2006/main" count="35" uniqueCount="32">
  <si>
    <t>Drukarka</t>
  </si>
  <si>
    <t>Strony mono</t>
  </si>
  <si>
    <t>Strony kolor</t>
  </si>
  <si>
    <t>n/d</t>
  </si>
  <si>
    <t>TASKalfa 356ci SKKW</t>
  </si>
  <si>
    <t>Cena strony mono</t>
  </si>
  <si>
    <t>Cena strony kolor</t>
  </si>
  <si>
    <t>Koszt mono</t>
  </si>
  <si>
    <t>Koszt kolor</t>
  </si>
  <si>
    <t>Suma</t>
  </si>
  <si>
    <t>Średni koszt miesięczny</t>
  </si>
  <si>
    <t>Suma kosztu</t>
  </si>
  <si>
    <t xml:space="preserve">TASKalfa 2554ci </t>
  </si>
  <si>
    <t xml:space="preserve">TASKalfa 3554ci </t>
  </si>
  <si>
    <t xml:space="preserve">TASKalfa 4054ci </t>
  </si>
  <si>
    <t>Opłata miesięczna dzierżawy</t>
  </si>
  <si>
    <t>Cena mono</t>
  </si>
  <si>
    <t>Cena kolor</t>
  </si>
  <si>
    <t>Koszt mono roczny</t>
  </si>
  <si>
    <t>Koszt kolor roczny</t>
  </si>
  <si>
    <t>Suma kosztów roczna</t>
  </si>
  <si>
    <t>Suma kosztów brutto roczna</t>
  </si>
  <si>
    <t>Średni koszt miesięczny brutto</t>
  </si>
  <si>
    <t>TASKalfa 356ci Sztabowa</t>
  </si>
  <si>
    <t xml:space="preserve"> TASKalfa 358ci Kadry</t>
  </si>
  <si>
    <t>TASKalfa 4052ci WF WPZ</t>
  </si>
  <si>
    <t>TASKalfa 4053ci WOSz</t>
  </si>
  <si>
    <t>ECOSYS M3550 idn WL WBI</t>
  </si>
  <si>
    <t>Wycena dzierżawy nowej maszyny wraz z eksploatacją uwzględniając ilość wydruków jak dla drukarki TASKalfa 356ci SKKW w 2023r.</t>
  </si>
  <si>
    <t>Suma roczna całkowita</t>
  </si>
  <si>
    <t>Suma roczna brutto</t>
  </si>
  <si>
    <t>Wycena kosztów eksploatacji drukarek wg. proponowanych kosztów wydruku dla poszczególnych maszyn i ilości wydruku jak w 2023r wg. Systemu MyQ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</si>
</sst>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zł&quot;;[Red]\-#,##0.00\ &quot;zł&quot;"/>
    <numFmt numFmtId="164" formatCode="#,##0.000\ &quot;zł&quot;;[Red]\-#,##0.000\ &quot;zł&quot;"/>
    <numFmt numFmtId="165" formatCode="#,##0.000\ &quot;zł&quot;"/>
    <numFmt numFmtId="166" formatCode="#,##0.00\ &quot;zł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1" xfId="0" applyBorder="1"/>
    <xf numFmtId="164" fontId="0" fillId="0" borderId="1" xfId="0" applyNumberFormat="1" applyBorder="1"/>
    <xf numFmtId="166" fontId="0" fillId="0" borderId="1" xfId="0" applyNumberFormat="1" applyBorder="1"/>
    <xf numFmtId="0" fontId="0" fillId="0" borderId="2" xfId="0" applyBorder="1"/>
    <xf numFmtId="0" fontId="0" fillId="0" borderId="5" xfId="0" applyBorder="1"/>
    <xf numFmtId="164" fontId="0" fillId="0" borderId="5" xfId="0" applyNumberFormat="1" applyBorder="1"/>
    <xf numFmtId="166" fontId="0" fillId="0" borderId="3" xfId="0" applyNumberFormat="1" applyBorder="1"/>
    <xf numFmtId="0" fontId="0" fillId="0" borderId="3" xfId="0" applyBorder="1"/>
    <xf numFmtId="166" fontId="0" fillId="0" borderId="5" xfId="0" applyNumberFormat="1" applyBorder="1"/>
    <xf numFmtId="3" fontId="0" fillId="0" borderId="1" xfId="0" applyNumberFormat="1" applyBorder="1"/>
    <xf numFmtId="164" fontId="2" fillId="0" borderId="1" xfId="0" applyNumberFormat="1" applyFont="1" applyBorder="1"/>
    <xf numFmtId="0" fontId="0" fillId="0" borderId="1" xfId="0" applyBorder="1" applyAlignment="1">
      <alignment horizontal="right"/>
    </xf>
    <xf numFmtId="165" fontId="0" fillId="0" borderId="1" xfId="0" applyNumberFormat="1" applyBorder="1"/>
    <xf numFmtId="0" fontId="3" fillId="2" borderId="6" xfId="0" applyFont="1" applyFill="1" applyBorder="1" applyAlignment="1">
      <alignment horizontal="left" vertical="center"/>
    </xf>
    <xf numFmtId="0" fontId="0" fillId="0" borderId="6" xfId="0" applyBorder="1"/>
    <xf numFmtId="8" fontId="3" fillId="2" borderId="6" xfId="0" applyNumberFormat="1" applyFont="1" applyFill="1" applyBorder="1" applyAlignment="1">
      <alignment horizontal="right" vertical="center"/>
    </xf>
    <xf numFmtId="165" fontId="3" fillId="2" borderId="6" xfId="0" applyNumberFormat="1" applyFont="1" applyFill="1" applyBorder="1" applyAlignment="1">
      <alignment horizontal="right" vertical="center"/>
    </xf>
    <xf numFmtId="166" fontId="0" fillId="0" borderId="6" xfId="0" applyNumberFormat="1" applyBorder="1"/>
    <xf numFmtId="0" fontId="0" fillId="0" borderId="7" xfId="0" applyBorder="1"/>
    <xf numFmtId="8" fontId="0" fillId="0" borderId="7" xfId="0" applyNumberFormat="1" applyBorder="1"/>
    <xf numFmtId="8" fontId="0" fillId="0" borderId="1" xfId="0" applyNumberFormat="1" applyBorder="1"/>
    <xf numFmtId="0" fontId="2" fillId="0" borderId="8" xfId="0" applyFont="1" applyBorder="1"/>
    <xf numFmtId="0" fontId="0" fillId="0" borderId="8" xfId="0" applyBorder="1"/>
    <xf numFmtId="8" fontId="0" fillId="0" borderId="4" xfId="0" applyNumberFormat="1" applyBorder="1"/>
    <xf numFmtId="8" fontId="0" fillId="0" borderId="5" xfId="0" applyNumberFormat="1" applyBorder="1"/>
    <xf numFmtId="0" fontId="0" fillId="2" borderId="0" xfId="0" applyFill="1"/>
    <xf numFmtId="0" fontId="1" fillId="0" borderId="1" xfId="0" applyFont="1" applyBorder="1"/>
    <xf numFmtId="0" fontId="1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D24" sqref="D24"/>
    </sheetView>
  </sheetViews>
  <sheetFormatPr defaultRowHeight="14.4" x14ac:dyDescent="0.3"/>
  <cols>
    <col min="1" max="1" width="25.88671875" customWidth="1"/>
    <col min="2" max="2" width="26.88671875" bestFit="1" customWidth="1"/>
    <col min="3" max="3" width="17" customWidth="1"/>
    <col min="4" max="4" width="17.44140625" customWidth="1"/>
    <col min="5" max="5" width="22.109375" customWidth="1"/>
    <col min="6" max="6" width="19.44140625" customWidth="1"/>
    <col min="7" max="7" width="22.88671875" customWidth="1"/>
    <col min="8" max="8" width="26.33203125" customWidth="1"/>
    <col min="9" max="9" width="28" customWidth="1"/>
    <col min="10" max="10" width="26.6640625" customWidth="1"/>
  </cols>
  <sheetData>
    <row r="1" spans="1:9" x14ac:dyDescent="0.3">
      <c r="A1" s="31" t="s">
        <v>31</v>
      </c>
      <c r="B1" s="31"/>
      <c r="C1" s="31"/>
      <c r="D1" s="31"/>
      <c r="E1" s="31"/>
      <c r="F1" s="31"/>
      <c r="G1" s="31"/>
      <c r="H1" s="31"/>
    </row>
    <row r="3" spans="1:9" x14ac:dyDescent="0.3">
      <c r="A3" s="2" t="s">
        <v>0</v>
      </c>
      <c r="B3" s="2" t="s">
        <v>1</v>
      </c>
      <c r="C3" s="2" t="s">
        <v>2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11</v>
      </c>
    </row>
    <row r="4" spans="1:9" x14ac:dyDescent="0.3">
      <c r="A4" s="28" t="s">
        <v>4</v>
      </c>
      <c r="B4" s="11">
        <v>8456</v>
      </c>
      <c r="C4" s="11">
        <v>1396</v>
      </c>
      <c r="D4" s="12"/>
      <c r="E4" s="2"/>
      <c r="F4" s="3">
        <f>B4*D4</f>
        <v>0</v>
      </c>
      <c r="G4" s="4">
        <f>C4*E4</f>
        <v>0</v>
      </c>
      <c r="H4" s="3">
        <f>F4+G4</f>
        <v>0</v>
      </c>
    </row>
    <row r="5" spans="1:9" x14ac:dyDescent="0.3">
      <c r="A5" s="28" t="s">
        <v>23</v>
      </c>
      <c r="B5" s="11">
        <v>18000</v>
      </c>
      <c r="C5" s="11">
        <v>4416</v>
      </c>
      <c r="D5" s="12"/>
      <c r="E5" s="2"/>
      <c r="F5" s="3">
        <f t="shared" ref="F5:F9" si="0">B5*D5</f>
        <v>0</v>
      </c>
      <c r="G5" s="4">
        <f t="shared" ref="G5:G8" si="1">C5*E5</f>
        <v>0</v>
      </c>
      <c r="H5" s="3">
        <f t="shared" ref="H5:H8" si="2">F5+G5</f>
        <v>0</v>
      </c>
    </row>
    <row r="6" spans="1:9" x14ac:dyDescent="0.3">
      <c r="A6" s="28" t="s">
        <v>24</v>
      </c>
      <c r="B6" s="11">
        <v>26445</v>
      </c>
      <c r="C6" s="11">
        <v>4188</v>
      </c>
      <c r="D6" s="12"/>
      <c r="E6" s="2"/>
      <c r="F6" s="3">
        <f t="shared" si="0"/>
        <v>0</v>
      </c>
      <c r="G6" s="4">
        <f t="shared" si="1"/>
        <v>0</v>
      </c>
      <c r="H6" s="3">
        <f t="shared" si="2"/>
        <v>0</v>
      </c>
    </row>
    <row r="7" spans="1:9" x14ac:dyDescent="0.3">
      <c r="A7" s="28" t="s">
        <v>25</v>
      </c>
      <c r="B7" s="11">
        <v>43333</v>
      </c>
      <c r="C7" s="11">
        <v>4215</v>
      </c>
      <c r="D7" s="12"/>
      <c r="E7" s="2"/>
      <c r="F7" s="3">
        <f t="shared" si="0"/>
        <v>0</v>
      </c>
      <c r="G7" s="4">
        <f t="shared" si="1"/>
        <v>0</v>
      </c>
      <c r="H7" s="3">
        <f t="shared" si="2"/>
        <v>0</v>
      </c>
    </row>
    <row r="8" spans="1:9" x14ac:dyDescent="0.3">
      <c r="A8" s="28" t="s">
        <v>26</v>
      </c>
      <c r="B8" s="11">
        <v>20695</v>
      </c>
      <c r="C8" s="11">
        <v>12907</v>
      </c>
      <c r="D8" s="12"/>
      <c r="E8" s="2"/>
      <c r="F8" s="3">
        <f t="shared" si="0"/>
        <v>0</v>
      </c>
      <c r="G8" s="4">
        <f t="shared" si="1"/>
        <v>0</v>
      </c>
      <c r="H8" s="3">
        <f t="shared" si="2"/>
        <v>0</v>
      </c>
    </row>
    <row r="9" spans="1:9" x14ac:dyDescent="0.3">
      <c r="A9" s="28" t="s">
        <v>27</v>
      </c>
      <c r="B9" s="11">
        <v>29427</v>
      </c>
      <c r="C9" s="13" t="s">
        <v>3</v>
      </c>
      <c r="D9" s="14"/>
      <c r="E9" s="2" t="s">
        <v>3</v>
      </c>
      <c r="F9" s="3">
        <f t="shared" si="0"/>
        <v>0</v>
      </c>
      <c r="G9" s="13" t="s">
        <v>3</v>
      </c>
      <c r="H9" s="3">
        <f>F9</f>
        <v>0</v>
      </c>
    </row>
    <row r="10" spans="1:9" x14ac:dyDescent="0.3">
      <c r="E10" s="6" t="s">
        <v>9</v>
      </c>
      <c r="F10" s="7">
        <f>F4+F5+F6+F7+F8+F9</f>
        <v>0</v>
      </c>
      <c r="G10" s="10">
        <f>G4+G5+G6+G7+G8</f>
        <v>0</v>
      </c>
    </row>
    <row r="11" spans="1:9" x14ac:dyDescent="0.3">
      <c r="A11" s="1"/>
      <c r="G11" s="8"/>
      <c r="H11" s="9"/>
    </row>
    <row r="12" spans="1:9" x14ac:dyDescent="0.3">
      <c r="A12" s="1"/>
      <c r="G12" s="6" t="s">
        <v>29</v>
      </c>
      <c r="H12" s="7">
        <f>H4+H5+H6++H7+H8+H9</f>
        <v>0</v>
      </c>
      <c r="I12" s="5"/>
    </row>
    <row r="13" spans="1:9" x14ac:dyDescent="0.3">
      <c r="A13" s="1"/>
      <c r="G13" s="2" t="s">
        <v>30</v>
      </c>
      <c r="H13" s="3">
        <f>H12*1.23</f>
        <v>0</v>
      </c>
      <c r="I13" s="5"/>
    </row>
    <row r="14" spans="1:9" x14ac:dyDescent="0.3">
      <c r="A14" s="1"/>
      <c r="G14" s="2" t="s">
        <v>10</v>
      </c>
      <c r="H14" s="3">
        <f>H13/12</f>
        <v>0</v>
      </c>
    </row>
    <row r="15" spans="1:9" x14ac:dyDescent="0.3">
      <c r="A15" s="1"/>
    </row>
    <row r="16" spans="1:9" ht="30" customHeight="1" x14ac:dyDescent="0.3">
      <c r="A16" s="29" t="s">
        <v>28</v>
      </c>
      <c r="B16" s="30"/>
      <c r="C16" s="30"/>
      <c r="D16" s="31"/>
      <c r="E16" s="31"/>
      <c r="F16" s="31"/>
      <c r="G16" s="31"/>
      <c r="H16" s="31"/>
      <c r="I16" s="31"/>
    </row>
    <row r="17" spans="1:10" x14ac:dyDescent="0.3">
      <c r="A17" s="23" t="s">
        <v>0</v>
      </c>
      <c r="B17" s="24" t="s">
        <v>15</v>
      </c>
      <c r="C17" s="24" t="s">
        <v>16</v>
      </c>
      <c r="D17" s="16" t="s">
        <v>17</v>
      </c>
      <c r="E17" s="16" t="s">
        <v>18</v>
      </c>
      <c r="F17" s="16" t="s">
        <v>19</v>
      </c>
      <c r="G17" s="16" t="s">
        <v>20</v>
      </c>
      <c r="H17" s="20" t="s">
        <v>21</v>
      </c>
      <c r="I17" s="2" t="s">
        <v>22</v>
      </c>
    </row>
    <row r="18" spans="1:10" x14ac:dyDescent="0.3">
      <c r="A18" s="15" t="s">
        <v>12</v>
      </c>
      <c r="B18" s="17"/>
      <c r="C18" s="18"/>
      <c r="D18" s="17"/>
      <c r="E18" s="19">
        <f>B4*C18</f>
        <v>0</v>
      </c>
      <c r="F18" s="19">
        <f>C4*D18</f>
        <v>0</v>
      </c>
      <c r="G18" s="19">
        <f>B18*12+E18+F18</f>
        <v>0</v>
      </c>
      <c r="H18" s="21">
        <f>G18*1.23</f>
        <v>0</v>
      </c>
      <c r="I18" s="25">
        <f>H18/12</f>
        <v>0</v>
      </c>
    </row>
    <row r="19" spans="1:10" x14ac:dyDescent="0.3">
      <c r="A19" s="15" t="s">
        <v>13</v>
      </c>
      <c r="B19" s="17"/>
      <c r="C19" s="18"/>
      <c r="D19" s="17"/>
      <c r="E19" s="19">
        <f>B4*C19</f>
        <v>0</v>
      </c>
      <c r="F19" s="19">
        <f>C4*D19</f>
        <v>0</v>
      </c>
      <c r="G19" s="19">
        <f>B19*12+E19+F19</f>
        <v>0</v>
      </c>
      <c r="H19" s="21">
        <f t="shared" ref="H19:H20" si="3">G19*1.23</f>
        <v>0</v>
      </c>
      <c r="I19" s="22">
        <f t="shared" ref="I19:I20" si="4">H19/12</f>
        <v>0</v>
      </c>
      <c r="J19" s="27"/>
    </row>
    <row r="20" spans="1:10" x14ac:dyDescent="0.3">
      <c r="A20" s="15" t="s">
        <v>14</v>
      </c>
      <c r="B20" s="17"/>
      <c r="C20" s="18"/>
      <c r="D20" s="17"/>
      <c r="E20" s="19">
        <f>B4*C20</f>
        <v>0</v>
      </c>
      <c r="F20" s="19">
        <f>C4*D20</f>
        <v>0</v>
      </c>
      <c r="G20" s="19">
        <f>B20*12+E20+F20</f>
        <v>0</v>
      </c>
      <c r="H20" s="21">
        <f t="shared" si="3"/>
        <v>0</v>
      </c>
      <c r="I20" s="26">
        <f t="shared" si="4"/>
        <v>0</v>
      </c>
    </row>
  </sheetData>
  <mergeCells count="2">
    <mergeCell ref="A16:I16"/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B.Sobczyk (KP Będzin)</dc:creator>
  <cp:lastModifiedBy>Aleksandra Albera</cp:lastModifiedBy>
  <dcterms:created xsi:type="dcterms:W3CDTF">2015-06-05T18:19:34Z</dcterms:created>
  <dcterms:modified xsi:type="dcterms:W3CDTF">2025-03-26T12:27:13Z</dcterms:modified>
</cp:coreProperties>
</file>