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aa\3. PRZETARGI\PRZETARGI 2025\NZ.261.21.2025 UNIA jednorazówka - 4 zad - Ania i Paulina\3. SWZ z załącznikami\"/>
    </mc:Choice>
  </mc:AlternateContent>
  <xr:revisionPtr revIDLastSave="0" documentId="13_ncr:1_{DB2D292A-681F-4F5C-9605-AA02237D6BAA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Zadanie 1" sheetId="1" r:id="rId1"/>
    <sheet name="Zadanie 2" sheetId="2" r:id="rId2"/>
    <sheet name="Zadanie 3" sheetId="3" r:id="rId3"/>
    <sheet name="Zadanie 4" sheetId="4" r:id="rId4"/>
  </sheets>
  <definedNames>
    <definedName name="_xlnm.Print_Area" localSheetId="0">'Zadanie 1'!$A$1:$J$14</definedName>
    <definedName name="_xlnm.Print_Area" localSheetId="1">'Zadanie 2'!$A$1:$J$18</definedName>
    <definedName name="_xlnm.Print_Area" localSheetId="2">'Zadanie 3'!$A$1:$J$17</definedName>
    <definedName name="_xlnm.Print_Area" localSheetId="3">'Zadanie 4'!$A$1:$J$16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3" i="4" l="1"/>
  <c r="I13" i="4" s="1"/>
  <c r="F13" i="4"/>
  <c r="F14" i="3"/>
  <c r="H14" i="3" s="1"/>
  <c r="I14" i="3" s="1"/>
  <c r="F15" i="3"/>
  <c r="H15" i="3" s="1"/>
  <c r="I15" i="3" s="1"/>
  <c r="F16" i="3"/>
  <c r="H16" i="3" s="1"/>
  <c r="I16" i="3" s="1"/>
  <c r="F13" i="3"/>
  <c r="H13" i="3" s="1"/>
  <c r="I13" i="3" s="1"/>
  <c r="F15" i="2"/>
  <c r="H15" i="2" s="1"/>
  <c r="I15" i="2" s="1"/>
  <c r="F14" i="2"/>
  <c r="H14" i="2" s="1"/>
  <c r="I14" i="2" s="1"/>
  <c r="F13" i="2"/>
  <c r="F16" i="2" s="1"/>
  <c r="H13" i="2" l="1"/>
  <c r="H16" i="2" s="1"/>
  <c r="I13" i="2" l="1"/>
  <c r="F14" i="1"/>
  <c r="F13" i="1"/>
  <c r="H13" i="1" s="1"/>
  <c r="I13" i="1" l="1"/>
  <c r="H14" i="1"/>
  <c r="H14" i="4"/>
  <c r="F14" i="4"/>
  <c r="F17" i="3" l="1"/>
  <c r="H17" i="3"/>
</calcChain>
</file>

<file path=xl/sharedStrings.xml><?xml version="1.0" encoding="utf-8"?>
<sst xmlns="http://schemas.openxmlformats.org/spreadsheetml/2006/main" count="91" uniqueCount="50">
  <si>
    <t>Lp.</t>
  </si>
  <si>
    <t>Przedmiot  zamówienia</t>
  </si>
  <si>
    <t>Jednostka miary</t>
  </si>
  <si>
    <t>Razem
Netto:</t>
  </si>
  <si>
    <t>Razem
Brutto:</t>
  </si>
  <si>
    <t>1.</t>
  </si>
  <si>
    <t>Wartość netto 6=4x5</t>
  </si>
  <si>
    <t>Wartość brutto (zł) 8=6+7</t>
  </si>
  <si>
    <t>Cena jednostkowa brutto               9=8/4</t>
  </si>
  <si>
    <t>szt.</t>
  </si>
  <si>
    <t>3.</t>
  </si>
  <si>
    <t>2.</t>
  </si>
  <si>
    <t>szt</t>
  </si>
  <si>
    <t>4.</t>
  </si>
  <si>
    <t>Przyrząd do przetaczania płynów infuzyjnych ze skalą przepływu 5-250 ml/h i roztworów o lepkości od 10 do 40 % od 5-200 ml/h, wyposażony w zacisk rolkowy oraz precyzyjny regulator przepływu z możliwością regulacji jedną ręką, regulator przepływu z nadrukowaną podwójną skalą (różna kolorystyka skal dla płynów o różnej lepkości) z dokładną powtarzalnością przepływu dla powtarzalnych infuzji, posiadający dren z PCV o dł. 145 - 150 cm z portem Y, z  dodatkowym portem do iniekcji.</t>
  </si>
  <si>
    <t xml:space="preserve">Załącznik nr 2 do SWZ   </t>
  </si>
  <si>
    <t xml:space="preserve">Załącznik nr 1 do umowy nr NZ.261.21.1.2025   </t>
  </si>
  <si>
    <t>Formularz cenowo-techniczny - Zadanie 1</t>
  </si>
  <si>
    <t xml:space="preserve">Elekrody typu QUICK COMBO dla dorosłych do posiadanych przez Zamawiającego defibrylatorów LIFEPAC (konektor Quick Combo):
- rozmiar dla osoby dorosłej
- komplet składający się z dwóch elektrod
</t>
  </si>
  <si>
    <t>Ilość</t>
  </si>
  <si>
    <t>Formularz cenowo-techniczny - Zadanie 2</t>
  </si>
  <si>
    <t xml:space="preserve">Załącznik nr 1 do umowy nr NZ.261.21.2.2025   </t>
  </si>
  <si>
    <t xml:space="preserve">Załącznik nr 3 do SWZ   </t>
  </si>
  <si>
    <t xml:space="preserve">Ilość </t>
  </si>
  <si>
    <t xml:space="preserve">Taśma podcewkowa.
System do operacyjnego leczenia nietrzymania moczu u kobiet.
System całkowicie jednorazowy, sterylny. Monofilamentowa 100% polipropylenowa, niewchłanialna taśma (szerokość 1,3 cm, grubość 0,40 mm, gramatura 62g/m2). 
Laserowo zgrzewane brzegi taśmy.
System dwóch jednorazowych igieł, charakteryzujących się ergonomicznym projektem uchwytu i dwupłaszczyznowym wygięciem igieł o średnicy 3 mm z tzw. pamięcią powrotną.
Nietraumatyczne połączenie igieł z końcami taśmy.
Implantacja z dostępu przez otwory zasłonione w technice out-in oraz in-out.
</t>
  </si>
  <si>
    <t xml:space="preserve">System wskazany do zastosowania w krzyżowo- kolcowym mocowaniu pochwy w minimalnie inwazyjnej chirurgii pochwy, za pomocą podejścia przedniego lub tylnego.
System polegający na precyzyjnym połączeniu implantu z więzadłem krzyżowo- kolcowym przy pomocy kotwic o 6 punktach mocowania i kącie 360 stopni.
System składający się z 3 kotw wraz ze szwami, prowadnicy teleskopowej o średnicy 2,2mm przeznaczonej do łączenia kotwic oraz implantu wzmacniającego tkankę w miejscu wykonanego z polipropylenu monofilamentowego.
System całkowicie jednorazowy, sterylny.
</t>
  </si>
  <si>
    <t xml:space="preserve">System leczenia wypadania macicy stosowany w zabiegach naprawy przedniego i szczytowego wypadnięcia poprzez wzmocnienie struktur dna miednicy.
Połączenie implantu z więzadłem krzyżowo- kolcowym przy pomocy kotwic o 6 punktach mocowania i kącie 360 stopni.
Siatka polipropylenowa, monofilamentowa, niewchłanialna o bardzo delikatnej strukturze w części centralnej- gramatura 16g/m2. 
Łatwy do zidentyfikowania znak w części centralnej daje możliwość symetrycznego umieszczenia implantu pod szyją pęcherza moczowego. 
Instrumenty pozwalające na bezpieczne i precyzyjne wszczepianie do więzadeł krzyżowo- kolcowych oraz wewnętrznych mięśni zasłonionych.
System pętli na ramionach mocujących umożliwia dostosowanie naprężenia przy wsparciu podcewkowym.
Grubość siatki 0,5mm, wielkość porów 0,5-1um.
System całkowicie jednorazowy, sterylny.
</t>
  </si>
  <si>
    <t xml:space="preserve">Załącznik nr 4 do SWZ   </t>
  </si>
  <si>
    <t xml:space="preserve">Załącznik nr 1 do umowy nr NZ.261.21.3.2025   </t>
  </si>
  <si>
    <t>Formularz cenowo-techniczny - Zadanie 3</t>
  </si>
  <si>
    <r>
      <t xml:space="preserve">1. Przedmiotem zamówienia są </t>
    </r>
    <r>
      <rPr>
        <b/>
        <sz val="12"/>
        <rFont val="Calibri"/>
        <family val="2"/>
        <charset val="238"/>
        <scheme val="minor"/>
      </rPr>
      <t>sukcesywne dostawy sukcesywne dostawy elektrod typu QUICK COMBO dla dorosłych do posiadanych przez Zamawiającego defibrylatorów LIFEPAC</t>
    </r>
    <r>
      <rPr>
        <sz val="12"/>
        <rFont val="Calibri"/>
        <family val="2"/>
        <charset val="238"/>
        <scheme val="minor"/>
      </rPr>
      <t xml:space="preserve">, zwanych dalej wyrobami.
2. Wykonawca gwarantuje, że wszystkie wyroby objęte zamówieniem spełniać będą wszystkie - wskazane w niniejszym załączniku – wymagania eksploatacyjno - techniczne oraz jakościowe.
3.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-  nazwa wyrobu, nazwa producenta,
-  kod partii lub serii wyrobu, 
-  wyraźnie oznakowany rozmiar,
-  oznaczenie daty, przed upływem której wyrób może być używany bezpiecznie, wyrażonej w latach i miesiącach (dotyczy wyrobów sterylnych),
-  oznakowanie CE,
-  inne oznaczenia i informacje wymagane na podstawie odrębnych przepisów.
Uwaga: Okres ważności wyrobów powinien wynosić minimum 12 miesięcy od dnia dostawy do siedziby zamawiającego.
4. Wykonawca oświadcza, że dostarczane zamawiającemu wyroby spełniać będą właściwe, ustalone w obowiązujących przepisach prawa wymagania odnośnie dopuszczenia do użytkownika przedmiotowych wyrobów w polskich zakładach opieki zdrowotnej.
5. Wykonawca oświadcza, że na potwierdzenie stanu faktycznego, o którym mowa w pkt. 2 i 4 posiada stosowne dokumenty, które zostaną  niezwłocznie przekazane zamawiającemu, na jego pisemny wniosek na etapie realizacji zamówienia.
6. Poszczególne dostawy wyrobów będą realizowane w terminie </t>
    </r>
    <r>
      <rPr>
        <b/>
        <sz val="12"/>
        <rFont val="Calibri"/>
        <family val="2"/>
        <charset val="238"/>
        <scheme val="minor"/>
      </rPr>
      <t>do …... * dni roboczych</t>
    </r>
    <r>
      <rPr>
        <sz val="12"/>
        <rFont val="Calibri"/>
        <family val="2"/>
        <charset val="238"/>
        <scheme val="minor"/>
      </rPr>
      <t xml:space="preserve"> od daty przesłania zamówienia za pośrednictwem poczty elektronicznej </t>
    </r>
    <r>
      <rPr>
        <b/>
        <sz val="12"/>
        <rFont val="Calibri"/>
        <family val="2"/>
        <charset val="238"/>
        <scheme val="minor"/>
      </rPr>
      <t>na adres e-mail: …………………………………*</t>
    </r>
    <r>
      <rPr>
        <sz val="12"/>
        <rFont val="Calibri"/>
        <family val="2"/>
        <charset val="238"/>
        <scheme val="minor"/>
      </rPr>
      <t xml:space="preserve"> . 
7. Wykonawca oferuje realizację niniejszego zadania zgodnie z następującą kalkulacją:
</t>
    </r>
    <r>
      <rPr>
        <b/>
        <sz val="12"/>
        <rFont val="Calibri"/>
        <family val="2"/>
        <charset val="238"/>
        <scheme val="minor"/>
      </rPr>
      <t>* wypełnia Wykonawca</t>
    </r>
  </si>
  <si>
    <r>
      <t xml:space="preserve">1. Przedmiotem zamówienia są </t>
    </r>
    <r>
      <rPr>
        <b/>
        <sz val="12"/>
        <rFont val="Calibri"/>
        <family val="2"/>
        <charset val="238"/>
        <scheme val="minor"/>
      </rPr>
      <t>sukcesywne dostawy systemów taśmowych do leczenia wysiłkowego nietrzymania moczu oraz systemów siatkowych do leczenia zaburzeń statystyki narządów w miednicy</t>
    </r>
    <r>
      <rPr>
        <sz val="12"/>
        <rFont val="Calibri"/>
        <family val="2"/>
        <charset val="238"/>
        <scheme val="minor"/>
      </rPr>
      <t xml:space="preserve">, zwanych dalej wyrobami.
2. Wykonawca gwarantuje, że wszystkie wyroby objęte zamówieniem spełniać będą wszystkie - wskazane w niniejszym załączniku – wymagania eksploatacyjno - techniczne oraz jakościowe.
3.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-  nazwa wyrobu, nazwa producenta,
-  kod partii lub serii wyrobu, 
-  wyraźnie oznakowany rozmiar,
-  oznaczenie daty, przed upływem której wyrób może być używany bezpiecznie, wyrażonej w latach i miesiącach (dotyczy wyrobów sterylnych),
-  oznakowanie CE,
-  inne oznaczenia i informacje wymagane na podstawie odrębnych przepisów.
Uwaga: Okres ważności wyrobów powinien wynosić minimum 12 miesięcy od dnia dostawy do siedziby zamawiającego.
4. Wykonawca oświadcza, że dostarczane zamawiającemu wyroby spełniać będą właściwe, ustalone w obowiązujących przepisach prawa wymagania odnośnie dopuszczenia do użytkownika przedmiotowych wyrobów w polskich zakładach opieki zdrowotnej.
5. Wykonawca oświadcza, że na potwierdzenie stanu faktycznego, o którym mowa w pkt. 2 i 4 posiada stosowne dokumenty, które zostaną  niezwłocznie przekazane zamawiającemu, na jego pisemny wniosek na etapie realizacji zamówienia.
6. Poszczególne dostawy wyrobów będą realizowane w terminie </t>
    </r>
    <r>
      <rPr>
        <b/>
        <sz val="12"/>
        <rFont val="Calibri"/>
        <family val="2"/>
        <charset val="238"/>
        <scheme val="minor"/>
      </rPr>
      <t xml:space="preserve">do ….....*  dni roboczych </t>
    </r>
    <r>
      <rPr>
        <sz val="12"/>
        <rFont val="Calibri"/>
        <family val="2"/>
        <charset val="238"/>
        <scheme val="minor"/>
      </rPr>
      <t xml:space="preserve">od daty przesłania zamówienia za pośrednictwem poczty elektronicznej </t>
    </r>
    <r>
      <rPr>
        <b/>
        <sz val="12"/>
        <rFont val="Calibri"/>
        <family val="2"/>
        <charset val="238"/>
        <scheme val="minor"/>
      </rPr>
      <t>na adres e-mail: …………………………………………………*</t>
    </r>
    <r>
      <rPr>
        <sz val="12"/>
        <rFont val="Calibri"/>
        <family val="2"/>
        <charset val="238"/>
        <scheme val="minor"/>
      </rPr>
      <t xml:space="preserve"> . 
7. Dopuszcza się składania ofert na asortyment w innych opakowaniach jednostkowych z przeliczeniem oferowanych ilości do wartości sumarycznej wymaganej przez Zamawiającego, w zaokrągleniu do pełnego opakowania w górę.
8. Wykonawca oferuje realizację niniejszego zadania zgodnie z następującą kalkulacją:
</t>
    </r>
    <r>
      <rPr>
        <b/>
        <sz val="12"/>
        <rFont val="Calibri"/>
        <family val="2"/>
        <charset val="238"/>
        <scheme val="minor"/>
      </rPr>
      <t xml:space="preserve">* wypełnia Wykonawca              </t>
    </r>
    <r>
      <rPr>
        <sz val="12"/>
        <rFont val="Calibri"/>
        <family val="2"/>
        <charset val="238"/>
        <scheme val="minor"/>
      </rPr>
      <t xml:space="preserve">     </t>
    </r>
  </si>
  <si>
    <t xml:space="preserve">Bezpieczna sonda do żywienia enteralnego zakończona systemem Nutrisafe (nie pozwalającym na podłączenie do zakończenia Luer), z PVC LUB wykonaną z Poliuretanu PU, do stosowania do tygodnia. Dystalna końcówka zamknięta, 2 otwory boczne. Nasadka sondy oznaczona kolorem fioletowym i korek oznakowaniem kolorystycznym odpowiadającym rozmiarowi. Oznaczniki długości co 1cm na długości od 5cm do70cm. Widoczna w RTG. długość 125cm. Nie zawiera ftalanów.
Rozmiar 4Fr, 5Fr, 6Fr,8Fr.
</t>
  </si>
  <si>
    <t xml:space="preserve">Strzykawka do żywienia enteralnego zakończona systemem Nutrisafe (nie pozwalającym na podłączenie do zakończenia Luer), fioletowy tłok, napis na strzykawce ENTERAL, pojemność 20ml, sterylna.
</t>
  </si>
  <si>
    <t xml:space="preserve">Strzykawka do żywienia enteralnego zakończona systemem Nutrisafe (nie pozwalającym na podłączenie do zakończenia Luer), fioletowy tłok, napis na strzykawce ENTERAL, pojemność 60ml, sterylna.
</t>
  </si>
  <si>
    <t xml:space="preserve">Strzykawka do żywienia enteralnego zakończona systemem Nutrisafe (nie pozwalającym na podłączenie do zakończenia Luer) , fioletowy tłok, pojemność 5ml, sterylna.
</t>
  </si>
  <si>
    <t>Formularz cenowo-techniczny - Zadanie 4</t>
  </si>
  <si>
    <t xml:space="preserve">Załącznik nr 5 do SWZ   </t>
  </si>
  <si>
    <t xml:space="preserve">Załącznik nr 1 do umowy nr NZ.261.21.4.2025   </t>
  </si>
  <si>
    <r>
      <t xml:space="preserve">1. Przedmiotem zamówienia są </t>
    </r>
    <r>
      <rPr>
        <b/>
        <sz val="12"/>
        <rFont val="Calibri"/>
        <family val="2"/>
        <charset val="238"/>
        <scheme val="minor"/>
      </rPr>
      <t>sukcesywne dostawy sond oraz strzykawek do enteralnego żywienia noworodków</t>
    </r>
    <r>
      <rPr>
        <sz val="12"/>
        <rFont val="Calibri"/>
        <family val="2"/>
        <charset val="238"/>
        <scheme val="minor"/>
      </rPr>
      <t xml:space="preserve">, zwanych dalej wyrobami.
2. Wykonawca gwarantuje, że wszystkie wyroby objęte zamówieniem spełniać będą wszystkie - wskazane w niniejszym załączniku – wymagania eksploatacyjno - techniczne oraz jakościowe.
3.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-  nazwa wyrobu, nazwa producenta,
-  kod partii lub serii wyrobu, 
-  wyraźnie oznakowany rozmiar,
-  oznaczenie daty, przed upływem której wyrób może być używany bezpiecznie, wyrażonej w latach i miesiącach (dotyczy wyrobów sterylnych),
-  oznakowanie CE,
-  inne oznaczenia i informacje wymagane na podstawie odrębnych przepisów.
Uwaga: Okres ważności wyrobów powinien wynosić minimum 12 miesięcy od dnia dostawy do siedziby zamawiającego.
4. Wykonawca oświadcza, że dostarczane zamawiającemu wyroby spełniać będą właściwe, ustalone w obowiązujących przepisach prawa wymagania odnośnie dopuszczenia do użytkownika przedmiotowych wyrobów w polskich zakładach opieki zdrowotnej.
5. Wykonawca oświadcza, że na potwierdzenie stanu faktycznego, o którym mowa w pkt. 2 i 4 posiada stosowne dokumenty, które zostaną  niezwłocznie przekazane zamawiającemu, na jego pisemny wniosek na etapie realizacji zamówienia.
6. Poszczególne dostawy wyrobów będą realizowane w terminie </t>
    </r>
    <r>
      <rPr>
        <b/>
        <sz val="12"/>
        <rFont val="Calibri"/>
        <family val="2"/>
        <charset val="238"/>
        <scheme val="minor"/>
      </rPr>
      <t xml:space="preserve">do …...*  dni roboczych </t>
    </r>
    <r>
      <rPr>
        <sz val="12"/>
        <rFont val="Calibri"/>
        <family val="2"/>
        <charset val="238"/>
        <scheme val="minor"/>
      </rPr>
      <t>od daty przesłania zamówienia za pośrednictwem poczty elektronicznej</t>
    </r>
    <r>
      <rPr>
        <b/>
        <sz val="12"/>
        <rFont val="Calibri"/>
        <family val="2"/>
        <charset val="238"/>
        <scheme val="minor"/>
      </rPr>
      <t xml:space="preserve"> na adres e-mail: ……………………………………*</t>
    </r>
    <r>
      <rPr>
        <sz val="12"/>
        <rFont val="Calibri"/>
        <family val="2"/>
        <charset val="238"/>
        <scheme val="minor"/>
      </rPr>
      <t xml:space="preserve"> . 
7. Dopuszcza się składania ofert na asortyment w innych opakowaniach jednostkowych z przeliczeniem oferowanych ilości do wartości sumarycznej wymaganej przez Zamawiającego, w zaokrągleniu do pełnego opakowania w górę.
8. Wykonawca oferuje realizację niniejszego zadania zgodnie z następującą kalkulacją:
</t>
    </r>
    <r>
      <rPr>
        <b/>
        <sz val="12"/>
        <rFont val="Calibri"/>
        <family val="2"/>
        <charset val="238"/>
        <scheme val="minor"/>
      </rPr>
      <t>*wypełnia Wykonawca</t>
    </r>
  </si>
  <si>
    <r>
      <t xml:space="preserve">1. Przedmiotem zamówienia są </t>
    </r>
    <r>
      <rPr>
        <b/>
        <sz val="12"/>
        <rFont val="Calibri"/>
        <family val="2"/>
        <charset val="238"/>
        <scheme val="minor"/>
      </rPr>
      <t>sukcesywne dostawy przyrządów do przetaczania płynów infuzyjnych z regulacją prędkości</t>
    </r>
    <r>
      <rPr>
        <sz val="12"/>
        <rFont val="Calibri"/>
        <family val="2"/>
        <charset val="238"/>
        <scheme val="minor"/>
      </rPr>
      <t xml:space="preserve">, zwanych dalej wyrobami.
2. Wykonawca gwarantuje, że wszystkie wyroby objęte zamówieniem spełniać będą wszystkie - wskazane w niniejszym załączniku – wymagania eksploatacyjno - techniczne oraz jakościowe.
3.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-  nazwa wyrobu, nazwa producenta,
-  kod partii lub serii wyrobu, 
-  wyraźnie oznakowany rozmiar,
-  oznaczenie daty, przed upływem której wyrób może być używany bezpiecznie, wyrażonej w latach i miesiącach (dotyczy wyrobów sterylnych),
-  oznakowanie CE,
-  inne oznaczenia i informacje wymagane na podstawie odrębnych przepisów.
Uwaga: Okres ważności wyrobów powinien wynosić minimum 12 miesięcy od dnia dostawy do siedziby zamawiającego.
4. Wykonawca oświadcza, że dostarczane zamawiającemu wyroby spełniać będą właściwe, ustalone w obowiązujących przepisach prawa wymagania odnośnie dopuszczenia do użytkownika przedmiotowych wyrobów w polskich zakładach opieki zdrowotnej.
5. Wykonawca oświadcza, że na potwierdzenie stanu faktycznego, o którym mowa w pkt. 2 i 4 posiada stosowne dokumenty, które zostaną  niezwłocznie przekazane zamawiającemu, na jego pisemny wniosek na etapie realizacji zamówienia.
6. Poszczególne dostawy wyrobów będą realizowane w terminie </t>
    </r>
    <r>
      <rPr>
        <b/>
        <sz val="12"/>
        <rFont val="Calibri"/>
        <family val="2"/>
        <charset val="238"/>
        <scheme val="minor"/>
      </rPr>
      <t>do ....…*  dni roboczych</t>
    </r>
    <r>
      <rPr>
        <sz val="12"/>
        <rFont val="Calibri"/>
        <family val="2"/>
        <charset val="238"/>
        <scheme val="minor"/>
      </rPr>
      <t xml:space="preserve"> od daty przesłania zamówienia za pośrednictwem poczty elektronicznej </t>
    </r>
    <r>
      <rPr>
        <b/>
        <sz val="12"/>
        <rFont val="Calibri"/>
        <family val="2"/>
        <charset val="238"/>
        <scheme val="minor"/>
      </rPr>
      <t xml:space="preserve">na adres e-mail: ……………………………* </t>
    </r>
    <r>
      <rPr>
        <sz val="12"/>
        <rFont val="Calibri"/>
        <family val="2"/>
        <charset val="238"/>
        <scheme val="minor"/>
      </rPr>
      <t xml:space="preserve">. 
7. Dopuszcza się składania ofert na asortyment w innych opakowaniach jednostkowych z przeliczeniem oferowanych ilości do wartości sumarycznej wymaganej przez Zamawiającego, w zaokrągleniu do pełnego opakowania w górę.
8. Wykonawca oferuje realizację niniejszego zadania zgodnie z następującą kalkulacją: 
</t>
    </r>
    <r>
      <rPr>
        <b/>
        <sz val="12"/>
        <rFont val="Calibri"/>
        <family val="2"/>
        <charset val="238"/>
        <scheme val="minor"/>
      </rPr>
      <t>* wypełnia Wykonawca</t>
    </r>
  </si>
  <si>
    <t xml:space="preserve">   Cena 
jednostkowa netto *
</t>
  </si>
  <si>
    <t>Stawka
VAT (%)*</t>
  </si>
  <si>
    <t xml:space="preserve">   Cena 
jednostkowa netto*</t>
  </si>
  <si>
    <t>PRODUCENT, Nazwa własna lub inne określenie identyfikujące  wyrób w sposób jednoznaczny, np. numer katalogowy. Wielkość opakowania handlowego.*</t>
  </si>
  <si>
    <t>PRODUCENT, Nazwa własna lub inne określenie identyfikujące wyrób w sposób jednoznaczny, np. numer katalogowy. Wielkość opakowania handlowego.*</t>
  </si>
  <si>
    <t xml:space="preserve">   Cena 
jednostkowa netto *</t>
  </si>
  <si>
    <t>Stawka 
VAT (%)*</t>
  </si>
  <si>
    <t>PRODUCENT, Nazwa własna lub inne określenie identyfikujące  wyrób w sposób jednoznaczny, np. numer katalogowy.*</t>
  </si>
  <si>
    <t>op. (komplet dwóch elektrod)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</si>
</sst>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Tahoma"/>
      <family val="2"/>
      <charset val="1"/>
    </font>
    <font>
      <sz val="8"/>
      <name val="Tahoma"/>
      <family val="2"/>
      <charset val="1"/>
    </font>
    <font>
      <sz val="8"/>
      <name val="Calibri"/>
      <family val="2"/>
      <charset val="1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Tahoma"/>
      <family val="2"/>
      <charset val="1"/>
    </font>
    <font>
      <sz val="12"/>
      <name val="Calibri"/>
      <family val="2"/>
      <charset val="1"/>
    </font>
    <font>
      <sz val="12"/>
      <name val="Tahoma"/>
      <family val="2"/>
      <charset val="1"/>
    </font>
    <font>
      <b/>
      <sz val="12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T14"/>
  <sheetViews>
    <sheetView tabSelected="1" zoomScale="110" zoomScaleNormal="110" zoomScaleSheetLayoutView="100" zoomScalePageLayoutView="95" workbookViewId="0">
      <selection activeCell="B13" sqref="B13"/>
    </sheetView>
  </sheetViews>
  <sheetFormatPr defaultColWidth="6.140625" defaultRowHeight="15" x14ac:dyDescent="0.15"/>
  <cols>
    <col min="1" max="1" width="4.28515625" style="2" customWidth="1"/>
    <col min="2" max="2" width="45.7109375" style="3" customWidth="1"/>
    <col min="3" max="3" width="11.140625" style="1" customWidth="1"/>
    <col min="4" max="4" width="8.5703125" style="1" customWidth="1"/>
    <col min="5" max="5" width="13.85546875" style="4" customWidth="1"/>
    <col min="6" max="6" width="14.85546875" style="5" customWidth="1"/>
    <col min="7" max="7" width="15.85546875" style="6" bestFit="1" customWidth="1"/>
    <col min="8" max="8" width="22.5703125" style="7" bestFit="1" customWidth="1"/>
    <col min="9" max="9" width="15.42578125" style="5" customWidth="1"/>
    <col min="10" max="10" width="27.28515625" style="8" customWidth="1"/>
    <col min="11" max="238" width="6.140625" style="8"/>
    <col min="239" max="997" width="6.140625" style="9"/>
    <col min="1010" max="1022" width="7.7109375" customWidth="1"/>
    <col min="1024" max="1024" width="11.5703125" customWidth="1"/>
  </cols>
  <sheetData>
    <row r="1" spans="1:1008" x14ac:dyDescent="0.15">
      <c r="A1" s="56" t="s">
        <v>15</v>
      </c>
      <c r="B1" s="56"/>
      <c r="C1" s="56"/>
      <c r="D1" s="56"/>
      <c r="E1" s="56"/>
      <c r="F1" s="56"/>
      <c r="G1" s="56"/>
      <c r="H1" s="56"/>
      <c r="I1" s="56"/>
      <c r="J1" s="56"/>
    </row>
    <row r="2" spans="1:1008" x14ac:dyDescent="0.15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</row>
    <row r="3" spans="1:1008" ht="31.5" customHeight="1" x14ac:dyDescent="0.15">
      <c r="A3" s="57" t="s">
        <v>17</v>
      </c>
      <c r="B3" s="57"/>
      <c r="C3" s="57"/>
      <c r="D3" s="57"/>
      <c r="E3" s="57"/>
      <c r="F3" s="57"/>
      <c r="G3" s="57"/>
      <c r="H3" s="57"/>
      <c r="I3" s="57"/>
      <c r="J3" s="57"/>
    </row>
    <row r="4" spans="1:1008" s="9" customFormat="1" ht="61.5" customHeight="1" x14ac:dyDescent="0.25">
      <c r="A4" s="54" t="s">
        <v>30</v>
      </c>
      <c r="B4" s="54"/>
      <c r="C4" s="54"/>
      <c r="D4" s="54"/>
      <c r="E4" s="54"/>
      <c r="F4" s="54"/>
      <c r="G4" s="54"/>
      <c r="H4" s="54"/>
      <c r="I4" s="54"/>
      <c r="J4" s="54"/>
    </row>
    <row r="5" spans="1:1008" s="9" customFormat="1" ht="61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08" s="9" customFormat="1" ht="61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08" s="9" customFormat="1" ht="61.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pans="1:1008" s="9" customFormat="1" ht="61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08" s="9" customFormat="1" ht="43.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008" s="9" customFormat="1" ht="15.7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08" s="10" customFormat="1" ht="105.75" customHeight="1" x14ac:dyDescent="0.25">
      <c r="A11" s="32" t="s">
        <v>0</v>
      </c>
      <c r="B11" s="32" t="s">
        <v>1</v>
      </c>
      <c r="C11" s="33" t="s">
        <v>2</v>
      </c>
      <c r="D11" s="33" t="s">
        <v>19</v>
      </c>
      <c r="E11" s="33" t="s">
        <v>43</v>
      </c>
      <c r="F11" s="33" t="s">
        <v>6</v>
      </c>
      <c r="G11" s="33" t="s">
        <v>47</v>
      </c>
      <c r="H11" s="33" t="s">
        <v>7</v>
      </c>
      <c r="I11" s="33" t="s">
        <v>8</v>
      </c>
      <c r="J11" s="33" t="s">
        <v>48</v>
      </c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</row>
    <row r="12" spans="1:1008" ht="15.75" x14ac:dyDescent="0.15">
      <c r="A12" s="47">
        <v>1</v>
      </c>
      <c r="B12" s="48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</row>
    <row r="13" spans="1:1008" ht="110.25" x14ac:dyDescent="0.15">
      <c r="A13" s="14" t="s">
        <v>5</v>
      </c>
      <c r="B13" s="30" t="s">
        <v>18</v>
      </c>
      <c r="C13" s="14" t="s">
        <v>49</v>
      </c>
      <c r="D13" s="15">
        <v>1600</v>
      </c>
      <c r="E13" s="49"/>
      <c r="F13" s="16">
        <f>ROUND(E13*D13,2)</f>
        <v>0</v>
      </c>
      <c r="G13" s="50"/>
      <c r="H13" s="16">
        <f>ROUND((F13*G13)+F13,2)</f>
        <v>0</v>
      </c>
      <c r="I13" s="16">
        <f>ROUND(H13/D13,2)</f>
        <v>0</v>
      </c>
      <c r="J13" s="53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</row>
    <row r="14" spans="1:1008" ht="30.75" customHeight="1" x14ac:dyDescent="0.25">
      <c r="A14" s="17"/>
      <c r="B14" s="18"/>
      <c r="C14" s="19"/>
      <c r="D14" s="19"/>
      <c r="E14" s="20" t="s">
        <v>3</v>
      </c>
      <c r="F14" s="21">
        <f>SUM(F13:F13)</f>
        <v>0</v>
      </c>
      <c r="G14" s="20" t="s">
        <v>4</v>
      </c>
      <c r="H14" s="21">
        <f>SUM(H13:H13)</f>
        <v>0</v>
      </c>
      <c r="I14" s="22"/>
      <c r="J14" s="23"/>
      <c r="ID14" s="9"/>
    </row>
  </sheetData>
  <mergeCells count="4">
    <mergeCell ref="A4:J9"/>
    <mergeCell ref="A1:J1"/>
    <mergeCell ref="A2:J2"/>
    <mergeCell ref="A3:J3"/>
  </mergeCells>
  <phoneticPr fontId="7" type="noConversion"/>
  <printOptions horizontalCentered="1"/>
  <pageMargins left="0.25" right="0.25" top="0.75" bottom="0.75" header="0.511811023622047" footer="0.511811023622047"/>
  <pageSetup paperSize="9" scale="79" fitToHeight="0" orientation="landscape" horizontalDpi="300" verticalDpi="300" r:id="rId1"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BDBC-8EE0-4218-9182-DA0374398D58}">
  <sheetPr>
    <pageSetUpPr fitToPage="1"/>
  </sheetPr>
  <dimension ref="A1:ALT16"/>
  <sheetViews>
    <sheetView topLeftCell="A8" zoomScale="110" zoomScaleNormal="110" zoomScaleSheetLayoutView="100" zoomScalePageLayoutView="95" workbookViewId="0">
      <selection activeCell="B15" sqref="B15"/>
    </sheetView>
  </sheetViews>
  <sheetFormatPr defaultColWidth="6.140625" defaultRowHeight="15.75" x14ac:dyDescent="0.2"/>
  <cols>
    <col min="1" max="1" width="4.28515625" style="40" customWidth="1"/>
    <col min="2" max="2" width="58.85546875" style="41" customWidth="1"/>
    <col min="3" max="3" width="11" style="42" customWidth="1"/>
    <col min="4" max="4" width="8.5703125" style="42" customWidth="1"/>
    <col min="5" max="5" width="13.5703125" style="43" customWidth="1"/>
    <col min="6" max="6" width="14.85546875" style="44" customWidth="1"/>
    <col min="7" max="7" width="11.28515625" style="45" customWidth="1"/>
    <col min="8" max="8" width="15.85546875" style="46" customWidth="1"/>
    <col min="9" max="9" width="15.42578125" style="44" customWidth="1"/>
    <col min="10" max="10" width="42" style="35" customWidth="1"/>
    <col min="11" max="238" width="6.140625" style="35"/>
    <col min="239" max="997" width="6.140625" style="36"/>
    <col min="998" max="1009" width="6.140625" style="37"/>
    <col min="1010" max="1022" width="7.7109375" style="37" customWidth="1"/>
    <col min="1023" max="1023" width="6.140625" style="37"/>
    <col min="1024" max="1024" width="11.5703125" style="37" customWidth="1"/>
    <col min="1025" max="16384" width="6.140625" style="37"/>
  </cols>
  <sheetData>
    <row r="1" spans="1:1008" ht="15" customHeight="1" x14ac:dyDescent="0.2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</row>
    <row r="2" spans="1:1008" ht="15" customHeight="1" x14ac:dyDescent="0.2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</row>
    <row r="3" spans="1:1008" ht="30.75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</row>
    <row r="4" spans="1:1008" s="36" customFormat="1" ht="61.5" customHeight="1" x14ac:dyDescent="0.25">
      <c r="A4" s="54" t="s">
        <v>31</v>
      </c>
      <c r="B4" s="54"/>
      <c r="C4" s="54"/>
      <c r="D4" s="54"/>
      <c r="E4" s="54"/>
      <c r="F4" s="54"/>
      <c r="G4" s="54"/>
      <c r="H4" s="54"/>
      <c r="I4" s="54"/>
      <c r="J4" s="54"/>
    </row>
    <row r="5" spans="1:1008" s="36" customFormat="1" ht="61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08" s="36" customFormat="1" ht="61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08" s="36" customFormat="1" ht="61.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pans="1:1008" s="36" customFormat="1" ht="61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08" s="36" customFormat="1" ht="61.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008" s="36" customForma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08" s="38" customFormat="1" ht="78.75" x14ac:dyDescent="0.25">
      <c r="A11" s="32" t="s">
        <v>0</v>
      </c>
      <c r="B11" s="32" t="s">
        <v>1</v>
      </c>
      <c r="C11" s="33" t="s">
        <v>2</v>
      </c>
      <c r="D11" s="33" t="s">
        <v>23</v>
      </c>
      <c r="E11" s="33" t="s">
        <v>46</v>
      </c>
      <c r="F11" s="33" t="s">
        <v>6</v>
      </c>
      <c r="G11" s="33" t="s">
        <v>42</v>
      </c>
      <c r="H11" s="33" t="s">
        <v>7</v>
      </c>
      <c r="I11" s="33" t="s">
        <v>8</v>
      </c>
      <c r="J11" s="33" t="s">
        <v>45</v>
      </c>
      <c r="ALJ11" s="39"/>
      <c r="ALK11" s="39"/>
      <c r="ALL11" s="39"/>
      <c r="ALM11" s="39"/>
      <c r="ALN11" s="39"/>
      <c r="ALO11" s="39"/>
      <c r="ALP11" s="39"/>
      <c r="ALQ11" s="39"/>
      <c r="ALR11" s="39"/>
      <c r="ALS11" s="39"/>
      <c r="ALT11" s="39"/>
    </row>
    <row r="12" spans="1:1008" x14ac:dyDescent="0.2">
      <c r="A12" s="34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ALJ12" s="39"/>
      <c r="ALK12" s="39"/>
      <c r="ALL12" s="39"/>
      <c r="ALM12" s="39"/>
      <c r="ALN12" s="39"/>
      <c r="ALO12" s="39"/>
      <c r="ALP12" s="39"/>
      <c r="ALQ12" s="39"/>
      <c r="ALR12" s="39"/>
      <c r="ALS12" s="39"/>
      <c r="ALT12" s="39"/>
    </row>
    <row r="13" spans="1:1008" ht="220.5" x14ac:dyDescent="0.2">
      <c r="A13" s="28" t="s">
        <v>5</v>
      </c>
      <c r="B13" s="30" t="s">
        <v>24</v>
      </c>
      <c r="C13" s="14" t="s">
        <v>9</v>
      </c>
      <c r="D13" s="15">
        <v>111</v>
      </c>
      <c r="E13" s="49"/>
      <c r="F13" s="16">
        <f>ROUND(E13*D13,2)</f>
        <v>0</v>
      </c>
      <c r="G13" s="50"/>
      <c r="H13" s="16">
        <f>ROUND((F13*G13)+F13,2)</f>
        <v>0</v>
      </c>
      <c r="I13" s="16">
        <f>ROUND(H13/D13,2)</f>
        <v>0</v>
      </c>
      <c r="J13" s="53"/>
      <c r="ALJ13" s="39"/>
      <c r="ALK13" s="39"/>
      <c r="ALL13" s="39"/>
      <c r="ALM13" s="39"/>
      <c r="ALN13" s="39"/>
      <c r="ALO13" s="39"/>
      <c r="ALP13" s="39"/>
      <c r="ALQ13" s="39"/>
      <c r="ALR13" s="39"/>
      <c r="ALS13" s="39"/>
      <c r="ALT13" s="39"/>
    </row>
    <row r="14" spans="1:1008" ht="189" x14ac:dyDescent="0.2">
      <c r="A14" s="28" t="s">
        <v>11</v>
      </c>
      <c r="B14" s="30" t="s">
        <v>25</v>
      </c>
      <c r="C14" s="14" t="s">
        <v>9</v>
      </c>
      <c r="D14" s="15">
        <v>50</v>
      </c>
      <c r="E14" s="49"/>
      <c r="F14" s="16">
        <f>ROUND(E14*D14,2)</f>
        <v>0</v>
      </c>
      <c r="G14" s="50"/>
      <c r="H14" s="16">
        <f t="shared" ref="H14:H15" si="0">ROUND((F14*G14)+F14,2)</f>
        <v>0</v>
      </c>
      <c r="I14" s="16">
        <f t="shared" ref="I14:I15" si="1">ROUND(H14/D14,2)</f>
        <v>0</v>
      </c>
      <c r="J14" s="53"/>
      <c r="ALJ14" s="39"/>
      <c r="ALK14" s="39"/>
      <c r="ALL14" s="39"/>
      <c r="ALM14" s="39"/>
      <c r="ALN14" s="39"/>
      <c r="ALO14" s="39"/>
      <c r="ALP14" s="39"/>
      <c r="ALQ14" s="39"/>
      <c r="ALR14" s="39"/>
      <c r="ALS14" s="39"/>
      <c r="ALT14" s="39"/>
    </row>
    <row r="15" spans="1:1008" ht="299.25" x14ac:dyDescent="0.2">
      <c r="A15" s="28" t="s">
        <v>10</v>
      </c>
      <c r="B15" s="30" t="s">
        <v>26</v>
      </c>
      <c r="C15" s="14" t="s">
        <v>9</v>
      </c>
      <c r="D15" s="15">
        <v>20</v>
      </c>
      <c r="E15" s="49"/>
      <c r="F15" s="16">
        <f>ROUND(E15*D15,2)</f>
        <v>0</v>
      </c>
      <c r="G15" s="50"/>
      <c r="H15" s="16">
        <f t="shared" si="0"/>
        <v>0</v>
      </c>
      <c r="I15" s="16">
        <f t="shared" si="1"/>
        <v>0</v>
      </c>
      <c r="J15" s="53"/>
      <c r="ALJ15" s="39"/>
      <c r="ALK15" s="39"/>
      <c r="ALL15" s="39"/>
      <c r="ALM15" s="39"/>
      <c r="ALN15" s="39"/>
      <c r="ALO15" s="39"/>
      <c r="ALP15" s="39"/>
      <c r="ALQ15" s="39"/>
      <c r="ALR15" s="39"/>
      <c r="ALS15" s="39"/>
      <c r="ALT15" s="39"/>
    </row>
    <row r="16" spans="1:1008" ht="30.75" customHeight="1" x14ac:dyDescent="0.2">
      <c r="A16" s="27"/>
      <c r="B16" s="24"/>
      <c r="C16" s="24"/>
      <c r="D16" s="24"/>
      <c r="E16" s="26" t="s">
        <v>3</v>
      </c>
      <c r="F16" s="26">
        <f>SUM(F13:F15)</f>
        <v>0</v>
      </c>
      <c r="G16" s="26" t="s">
        <v>4</v>
      </c>
      <c r="H16" s="26">
        <f>SUM(H13:H15)</f>
        <v>0</v>
      </c>
      <c r="I16" s="25"/>
      <c r="J16" s="24"/>
      <c r="ID16" s="36"/>
    </row>
  </sheetData>
  <mergeCells count="4">
    <mergeCell ref="A4:J9"/>
    <mergeCell ref="A1:J1"/>
    <mergeCell ref="A2:J2"/>
    <mergeCell ref="A3:J3"/>
  </mergeCells>
  <printOptions horizontalCentered="1"/>
  <pageMargins left="0.25" right="0.25" top="0.75" bottom="0.75" header="0.511811023622047" footer="0.511811023622047"/>
  <pageSetup paperSize="9" scale="72" fitToHeight="0" orientation="landscape" horizontalDpi="300" verticalDpi="300" r:id="rId1"/>
  <rowBreaks count="1" manualBreakCount="1">
    <brk id="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8BFE6-FD95-47C0-89E6-8D0DE47A9B05}">
  <sheetPr>
    <pageSetUpPr fitToPage="1"/>
  </sheetPr>
  <dimension ref="A1:ALT17"/>
  <sheetViews>
    <sheetView topLeftCell="A7" zoomScale="110" zoomScaleNormal="110" zoomScaleSheetLayoutView="100" zoomScalePageLayoutView="95" workbookViewId="0">
      <selection activeCell="J11" sqref="J11"/>
    </sheetView>
  </sheetViews>
  <sheetFormatPr defaultColWidth="6.140625" defaultRowHeight="15" x14ac:dyDescent="0.15"/>
  <cols>
    <col min="1" max="1" width="4.28515625" style="2" customWidth="1"/>
    <col min="2" max="2" width="46.7109375" style="3" customWidth="1"/>
    <col min="3" max="3" width="11.7109375" style="1" customWidth="1"/>
    <col min="4" max="4" width="8.5703125" style="1" customWidth="1"/>
    <col min="5" max="5" width="14.85546875" style="4" customWidth="1"/>
    <col min="6" max="6" width="14.85546875" style="5" customWidth="1"/>
    <col min="7" max="7" width="15.85546875" style="6" bestFit="1" customWidth="1"/>
    <col min="8" max="8" width="20.28515625" style="7" customWidth="1"/>
    <col min="9" max="9" width="15.28515625" style="5" customWidth="1"/>
    <col min="10" max="10" width="35.5703125" style="8" customWidth="1"/>
    <col min="11" max="238" width="6.140625" style="8"/>
    <col min="239" max="997" width="6.140625" style="9"/>
    <col min="1010" max="1022" width="7.7109375" customWidth="1"/>
    <col min="1024" max="1024" width="11.5703125" customWidth="1"/>
  </cols>
  <sheetData>
    <row r="1" spans="1:1008" ht="15.75" x14ac:dyDescent="0.15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</row>
    <row r="2" spans="1:1008" ht="15.75" x14ac:dyDescent="0.15">
      <c r="A2" s="58" t="s">
        <v>28</v>
      </c>
      <c r="B2" s="58"/>
      <c r="C2" s="58"/>
      <c r="D2" s="58"/>
      <c r="E2" s="58"/>
      <c r="F2" s="58"/>
      <c r="G2" s="58"/>
      <c r="H2" s="58"/>
      <c r="I2" s="58"/>
      <c r="J2" s="58"/>
    </row>
    <row r="3" spans="1:1008" ht="27" customHeight="1" x14ac:dyDescent="0.15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</row>
    <row r="4" spans="1:1008" s="9" customFormat="1" ht="70.5" customHeight="1" x14ac:dyDescent="0.25">
      <c r="A4" s="54" t="s">
        <v>39</v>
      </c>
      <c r="B4" s="54"/>
      <c r="C4" s="54"/>
      <c r="D4" s="54"/>
      <c r="E4" s="54"/>
      <c r="F4" s="54"/>
      <c r="G4" s="54"/>
      <c r="H4" s="54"/>
      <c r="I4" s="54"/>
      <c r="J4" s="54"/>
    </row>
    <row r="5" spans="1:1008" s="9" customFormat="1" ht="70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08" s="9" customFormat="1" ht="70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08" s="9" customFormat="1" ht="70.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pans="1:1008" s="9" customFormat="1" ht="43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08" s="9" customFormat="1" ht="42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008" s="9" customFormat="1" ht="15.7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08" s="10" customFormat="1" ht="78.75" x14ac:dyDescent="0.25">
      <c r="A11" s="32" t="s">
        <v>0</v>
      </c>
      <c r="B11" s="32" t="s">
        <v>1</v>
      </c>
      <c r="C11" s="33" t="s">
        <v>2</v>
      </c>
      <c r="D11" s="33" t="s">
        <v>19</v>
      </c>
      <c r="E11" s="33" t="s">
        <v>43</v>
      </c>
      <c r="F11" s="33" t="s">
        <v>6</v>
      </c>
      <c r="G11" s="33" t="s">
        <v>42</v>
      </c>
      <c r="H11" s="33" t="s">
        <v>7</v>
      </c>
      <c r="I11" s="33" t="s">
        <v>8</v>
      </c>
      <c r="J11" s="33" t="s">
        <v>45</v>
      </c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</row>
    <row r="12" spans="1:1008" ht="15.75" x14ac:dyDescent="0.15">
      <c r="A12" s="47">
        <v>1</v>
      </c>
      <c r="B12" s="48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</row>
    <row r="13" spans="1:1008" ht="222" customHeight="1" x14ac:dyDescent="0.15">
      <c r="A13" s="14" t="s">
        <v>5</v>
      </c>
      <c r="B13" s="30" t="s">
        <v>32</v>
      </c>
      <c r="C13" s="29" t="s">
        <v>12</v>
      </c>
      <c r="D13" s="15">
        <v>5000</v>
      </c>
      <c r="E13" s="49"/>
      <c r="F13" s="16">
        <f>ROUND(E13*D13,2)</f>
        <v>0</v>
      </c>
      <c r="G13" s="50"/>
      <c r="H13" s="16">
        <f>ROUND((F13*G13)+F13,2)</f>
        <v>0</v>
      </c>
      <c r="I13" s="16">
        <f>ROUND(H13/D13,2)</f>
        <v>0</v>
      </c>
      <c r="J13" s="51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</row>
    <row r="14" spans="1:1008" ht="86.25" customHeight="1" x14ac:dyDescent="0.15">
      <c r="A14" s="14" t="s">
        <v>11</v>
      </c>
      <c r="B14" s="30" t="s">
        <v>35</v>
      </c>
      <c r="C14" s="29" t="s">
        <v>12</v>
      </c>
      <c r="D14" s="15">
        <v>17000</v>
      </c>
      <c r="E14" s="49"/>
      <c r="F14" s="16">
        <f t="shared" ref="F14:F16" si="0">ROUND(E14*D14,2)</f>
        <v>0</v>
      </c>
      <c r="G14" s="50"/>
      <c r="H14" s="16">
        <f t="shared" ref="H14:H16" si="1">ROUND((F14*G14)+F14,2)</f>
        <v>0</v>
      </c>
      <c r="I14" s="16">
        <f t="shared" ref="I14:I16" si="2">ROUND(H14/D14,2)</f>
        <v>0</v>
      </c>
      <c r="J14" s="51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</row>
    <row r="15" spans="1:1008" ht="86.25" customHeight="1" x14ac:dyDescent="0.15">
      <c r="A15" s="14" t="s">
        <v>10</v>
      </c>
      <c r="B15" s="30" t="s">
        <v>33</v>
      </c>
      <c r="C15" s="29" t="s">
        <v>12</v>
      </c>
      <c r="D15" s="15">
        <v>9500</v>
      </c>
      <c r="E15" s="49"/>
      <c r="F15" s="16">
        <f t="shared" si="0"/>
        <v>0</v>
      </c>
      <c r="G15" s="50"/>
      <c r="H15" s="16">
        <f t="shared" si="1"/>
        <v>0</v>
      </c>
      <c r="I15" s="16">
        <f t="shared" si="2"/>
        <v>0</v>
      </c>
      <c r="J15" s="51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</row>
    <row r="16" spans="1:1008" ht="83.25" customHeight="1" x14ac:dyDescent="0.15">
      <c r="A16" s="14" t="s">
        <v>13</v>
      </c>
      <c r="B16" s="30" t="s">
        <v>34</v>
      </c>
      <c r="C16" s="29" t="s">
        <v>12</v>
      </c>
      <c r="D16" s="15">
        <v>13000</v>
      </c>
      <c r="E16" s="49"/>
      <c r="F16" s="16">
        <f t="shared" si="0"/>
        <v>0</v>
      </c>
      <c r="G16" s="50"/>
      <c r="H16" s="16">
        <f t="shared" si="1"/>
        <v>0</v>
      </c>
      <c r="I16" s="16">
        <f t="shared" si="2"/>
        <v>0</v>
      </c>
      <c r="J16" s="51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</row>
    <row r="17" spans="1:238" ht="30.75" customHeight="1" x14ac:dyDescent="0.25">
      <c r="A17" s="17"/>
      <c r="B17" s="18"/>
      <c r="C17" s="19"/>
      <c r="D17" s="19"/>
      <c r="E17" s="20" t="s">
        <v>3</v>
      </c>
      <c r="F17" s="21">
        <f>SUM(F13:F16)</f>
        <v>0</v>
      </c>
      <c r="G17" s="20" t="s">
        <v>4</v>
      </c>
      <c r="H17" s="21">
        <f>SUM(H13:H16)</f>
        <v>0</v>
      </c>
      <c r="I17" s="22"/>
      <c r="J17" s="23"/>
      <c r="ID17" s="9"/>
    </row>
  </sheetData>
  <mergeCells count="4">
    <mergeCell ref="A4:J9"/>
    <mergeCell ref="A1:J1"/>
    <mergeCell ref="A2:J2"/>
    <mergeCell ref="A3:J3"/>
  </mergeCells>
  <printOptions horizontalCentered="1"/>
  <pageMargins left="0.25" right="0.25" top="0.75" bottom="0.75" header="0.511811023622047" footer="0.511811023622047"/>
  <pageSetup paperSize="9" scale="75" fitToHeight="0" orientation="landscape" horizontalDpi="300" verticalDpi="300" r:id="rId1"/>
  <rowBreaks count="2" manualBreakCount="2">
    <brk id="10" max="16383" man="1"/>
    <brk id="1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3700-19AF-4F8A-97A2-84C046C9D666}">
  <sheetPr>
    <pageSetUpPr fitToPage="1"/>
  </sheetPr>
  <dimension ref="A1:ALT14"/>
  <sheetViews>
    <sheetView topLeftCell="A6" zoomScale="110" zoomScaleNormal="110" zoomScaleSheetLayoutView="100" zoomScalePageLayoutView="95" workbookViewId="0">
      <selection activeCell="J11" sqref="J11"/>
    </sheetView>
  </sheetViews>
  <sheetFormatPr defaultColWidth="6.140625" defaultRowHeight="15" x14ac:dyDescent="0.15"/>
  <cols>
    <col min="1" max="1" width="4.28515625" style="2" customWidth="1"/>
    <col min="2" max="2" width="46.7109375" style="3" customWidth="1"/>
    <col min="3" max="3" width="8.7109375" style="1" customWidth="1"/>
    <col min="4" max="4" width="8.5703125" style="1" customWidth="1"/>
    <col min="5" max="5" width="14.42578125" style="4" customWidth="1"/>
    <col min="6" max="6" width="14.85546875" style="5" customWidth="1"/>
    <col min="7" max="7" width="15.85546875" style="6" bestFit="1" customWidth="1"/>
    <col min="8" max="8" width="22.5703125" style="7" bestFit="1" customWidth="1"/>
    <col min="9" max="9" width="15.42578125" style="5" customWidth="1"/>
    <col min="10" max="10" width="35.5703125" style="8" customWidth="1"/>
    <col min="11" max="238" width="6.140625" style="8"/>
    <col min="239" max="997" width="6.140625" style="9"/>
    <col min="1010" max="1022" width="7.7109375" customWidth="1"/>
    <col min="1024" max="1024" width="11.5703125" customWidth="1"/>
  </cols>
  <sheetData>
    <row r="1" spans="1:1008" ht="15.75" x14ac:dyDescent="0.15">
      <c r="A1" s="58" t="s">
        <v>37</v>
      </c>
      <c r="B1" s="58"/>
      <c r="C1" s="58"/>
      <c r="D1" s="58"/>
      <c r="E1" s="58"/>
      <c r="F1" s="58"/>
      <c r="G1" s="58"/>
      <c r="H1" s="58"/>
      <c r="I1" s="58"/>
      <c r="J1" s="58"/>
    </row>
    <row r="2" spans="1:1008" ht="15.75" x14ac:dyDescent="0.15">
      <c r="A2" s="58" t="s">
        <v>38</v>
      </c>
      <c r="B2" s="58"/>
      <c r="C2" s="58"/>
      <c r="D2" s="58"/>
      <c r="E2" s="58"/>
      <c r="F2" s="58"/>
      <c r="G2" s="58"/>
      <c r="H2" s="58"/>
      <c r="I2" s="58"/>
      <c r="J2" s="58"/>
    </row>
    <row r="3" spans="1:1008" ht="28.5" customHeight="1" x14ac:dyDescent="0.15">
      <c r="A3" s="57" t="s">
        <v>36</v>
      </c>
      <c r="B3" s="57"/>
      <c r="C3" s="57"/>
      <c r="D3" s="57"/>
      <c r="E3" s="57"/>
      <c r="F3" s="57"/>
      <c r="G3" s="57"/>
      <c r="H3" s="57"/>
      <c r="I3" s="57"/>
      <c r="J3" s="57"/>
    </row>
    <row r="4" spans="1:1008" s="9" customFormat="1" ht="54" customHeight="1" x14ac:dyDescent="0.25">
      <c r="A4" s="54" t="s">
        <v>40</v>
      </c>
      <c r="B4" s="54"/>
      <c r="C4" s="54"/>
      <c r="D4" s="54"/>
      <c r="E4" s="54"/>
      <c r="F4" s="54"/>
      <c r="G4" s="54"/>
      <c r="H4" s="54"/>
      <c r="I4" s="54"/>
      <c r="J4" s="54"/>
    </row>
    <row r="5" spans="1:1008" s="9" customFormat="1" ht="54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08" s="9" customFormat="1" ht="54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08" s="9" customFormat="1" ht="54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pans="1:1008" s="9" customFormat="1" ht="54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08" s="9" customFormat="1" ht="91.5" customHeight="1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08" s="9" customFormat="1" ht="15.7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08" s="10" customFormat="1" ht="78.75" x14ac:dyDescent="0.25">
      <c r="A11" s="32" t="s">
        <v>0</v>
      </c>
      <c r="B11" s="32" t="s">
        <v>1</v>
      </c>
      <c r="C11" s="33" t="s">
        <v>2</v>
      </c>
      <c r="D11" s="33" t="s">
        <v>19</v>
      </c>
      <c r="E11" s="33" t="s">
        <v>41</v>
      </c>
      <c r="F11" s="33" t="s">
        <v>6</v>
      </c>
      <c r="G11" s="33" t="s">
        <v>42</v>
      </c>
      <c r="H11" s="33" t="s">
        <v>7</v>
      </c>
      <c r="I11" s="33" t="s">
        <v>8</v>
      </c>
      <c r="J11" s="33" t="s">
        <v>44</v>
      </c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</row>
    <row r="12" spans="1:1008" ht="15.75" x14ac:dyDescent="0.15">
      <c r="A12" s="34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</row>
    <row r="13" spans="1:1008" ht="189" x14ac:dyDescent="0.15">
      <c r="A13" s="28" t="s">
        <v>5</v>
      </c>
      <c r="B13" s="13" t="s">
        <v>14</v>
      </c>
      <c r="C13" s="28" t="s">
        <v>9</v>
      </c>
      <c r="D13" s="15">
        <v>9000</v>
      </c>
      <c r="E13" s="49"/>
      <c r="F13" s="16">
        <f>ROUND(E13*D13,2)</f>
        <v>0</v>
      </c>
      <c r="G13" s="50"/>
      <c r="H13" s="16">
        <f>ROUND((F13*G13)+F13,2)</f>
        <v>0</v>
      </c>
      <c r="I13" s="16">
        <f>ROUND(H13/D13,2)</f>
        <v>0</v>
      </c>
      <c r="J13" s="5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</row>
    <row r="14" spans="1:1008" ht="30.75" customHeight="1" x14ac:dyDescent="0.15">
      <c r="A14" s="27"/>
      <c r="B14" s="24"/>
      <c r="C14" s="24"/>
      <c r="D14" s="24"/>
      <c r="E14" s="26" t="s">
        <v>3</v>
      </c>
      <c r="F14" s="21">
        <f>SUM(F13:F13)</f>
        <v>0</v>
      </c>
      <c r="G14" s="26" t="s">
        <v>4</v>
      </c>
      <c r="H14" s="21">
        <f>SUM(H13:H13)</f>
        <v>0</v>
      </c>
      <c r="I14" s="25"/>
      <c r="J14" s="24"/>
      <c r="ID14" s="9"/>
    </row>
  </sheetData>
  <mergeCells count="4">
    <mergeCell ref="A4:J9"/>
    <mergeCell ref="A1:J1"/>
    <mergeCell ref="A2:J2"/>
    <mergeCell ref="A3:J3"/>
  </mergeCells>
  <printOptions horizontalCentered="1"/>
  <pageMargins left="0.25" right="0.25" top="0.75" bottom="0.75" header="0.511811023622047" footer="0.511811023622047"/>
  <pageSetup paperSize="9" scale="76" fitToHeight="0" orientation="landscape" horizontalDpi="300" verticalDpi="300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Zadanie 1</vt:lpstr>
      <vt:lpstr>Zadanie 2</vt:lpstr>
      <vt:lpstr>Zadanie 3</vt:lpstr>
      <vt:lpstr>Zadanie 4</vt:lpstr>
      <vt:lpstr>'Zadanie 1'!Obszar_wydruku</vt:lpstr>
      <vt:lpstr>'Zadanie 2'!Obszar_wydruku</vt:lpstr>
      <vt:lpstr>'Zadanie 3'!Obszar_wydruku</vt:lpstr>
      <vt:lpstr>'Zadanie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115</cp:revision>
  <cp:lastPrinted>2022-12-02T07:58:41Z</cp:lastPrinted>
  <dcterms:created xsi:type="dcterms:W3CDTF">2019-02-04T11:59:38Z</dcterms:created>
  <dcterms:modified xsi:type="dcterms:W3CDTF">2025-03-24T13:32:37Z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