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92.18\Inwestycje_MTBS\POSTĘPOWANIA\2025\PZP\#PZP 01_2025_MTBS - Ubezpieczenie\"/>
    </mc:Choice>
  </mc:AlternateContent>
  <bookViews>
    <workbookView xWindow="0" yWindow="0" windowWidth="28800" windowHeight="1231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8" i="1" l="1"/>
  <c r="O37" i="1"/>
  <c r="O36" i="1"/>
  <c r="O35" i="1"/>
  <c r="O34" i="1"/>
  <c r="O33" i="1"/>
  <c r="O32" i="1"/>
  <c r="O31" i="1"/>
  <c r="O30" i="1"/>
  <c r="O29" i="1"/>
  <c r="N28" i="1"/>
  <c r="N38" i="1" s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38" i="1" l="1"/>
</calcChain>
</file>

<file path=xl/sharedStrings.xml><?xml version="1.0" encoding="utf-8"?>
<sst xmlns="http://schemas.openxmlformats.org/spreadsheetml/2006/main" count="192" uniqueCount="100">
  <si>
    <t>w.rzeczywista</t>
  </si>
  <si>
    <t>w.odtworzeniowa</t>
  </si>
  <si>
    <t>w.księgowa</t>
  </si>
  <si>
    <t>L.p.</t>
  </si>
  <si>
    <t>Budynek mieszkalny / Wspólnota Mieszkaniowa</t>
  </si>
  <si>
    <t>Miasto</t>
  </si>
  <si>
    <t>NIP Wspólnoty Mieszkaniowej</t>
  </si>
  <si>
    <t>REGON Wspólnoty Mieszkaniowej</t>
  </si>
  <si>
    <t>Więźba dachowa</t>
  </si>
  <si>
    <t>Pokrycie dachu</t>
  </si>
  <si>
    <t>Rok budowy</t>
  </si>
  <si>
    <t>Ilość kondy- gnacji</t>
  </si>
  <si>
    <t>Ilość lokali miesz- kalnych</t>
  </si>
  <si>
    <t>Ilość lokali użyt- kowych</t>
  </si>
  <si>
    <t>1m2</t>
  </si>
  <si>
    <t>Powierzchnia użytkowa</t>
  </si>
  <si>
    <t>Suma ubezpieczenia wartość rzeczywista</t>
  </si>
  <si>
    <t xml:space="preserve">Stanowisko śmietnikowe w. księgowa </t>
  </si>
  <si>
    <t>Wartość rzeczywista</t>
  </si>
  <si>
    <t>Wartość odtworzeniowa</t>
  </si>
  <si>
    <t>CESJE</t>
  </si>
  <si>
    <t>ul. Metalowa 1</t>
  </si>
  <si>
    <t>Miasteczko Śląskie</t>
  </si>
  <si>
    <t>645 232 34 43</t>
  </si>
  <si>
    <t>dach żelbetowy</t>
  </si>
  <si>
    <t>papa</t>
  </si>
  <si>
    <t>ul. Metalowa 2</t>
  </si>
  <si>
    <t>645 232 34 66</t>
  </si>
  <si>
    <t>ul. Metalowa 3</t>
  </si>
  <si>
    <t>645 232 34 72</t>
  </si>
  <si>
    <t>ING BANK ŚLĄSKI</t>
  </si>
  <si>
    <t>ul. Metalowa 5</t>
  </si>
  <si>
    <t>645 232 34 89</t>
  </si>
  <si>
    <t>ul. Metalowa 6</t>
  </si>
  <si>
    <t>645 232 34 95</t>
  </si>
  <si>
    <t>ul. Srebrna 8</t>
  </si>
  <si>
    <t>645 232 35 03</t>
  </si>
  <si>
    <t>ul. Srebrna 10</t>
  </si>
  <si>
    <t>645 232 35 26</t>
  </si>
  <si>
    <t>ul. Srebrna 13</t>
  </si>
  <si>
    <t>645 248 69 26</t>
  </si>
  <si>
    <t>ul. Srebrna 14</t>
  </si>
  <si>
    <t>645 232 35 32</t>
  </si>
  <si>
    <t>ul. Srebrna 16</t>
  </si>
  <si>
    <t>645 232 35 49</t>
  </si>
  <si>
    <t>ul. Srebrna 17</t>
  </si>
  <si>
    <t>645 232 35 55</t>
  </si>
  <si>
    <t>ul. Srebrna 18</t>
  </si>
  <si>
    <t>645 232 35 61</t>
  </si>
  <si>
    <t>ul. Srebrna 19</t>
  </si>
  <si>
    <t>645 232 35 78</t>
  </si>
  <si>
    <t>ul. Srebrna 20</t>
  </si>
  <si>
    <t>645 232 35 84</t>
  </si>
  <si>
    <t>ul. Srebrna 21</t>
  </si>
  <si>
    <t>645 232 35 90</t>
  </si>
  <si>
    <t>ul. Srebrna 22</t>
  </si>
  <si>
    <t>645 232 36 09</t>
  </si>
  <si>
    <t>ul. Srebrna 23</t>
  </si>
  <si>
    <t>645 232 36 15</t>
  </si>
  <si>
    <t>ul. Srebrna 25</t>
  </si>
  <si>
    <t>645 232 36 21</t>
  </si>
  <si>
    <t>ul. J.Bema 2-8</t>
  </si>
  <si>
    <t>Tarnowskie Góry</t>
  </si>
  <si>
    <t>645-25-49-934</t>
  </si>
  <si>
    <t>ul. J.Bema 10-16</t>
  </si>
  <si>
    <t>645-234-55-45</t>
  </si>
  <si>
    <t>ul. Powstańców Śl. 36A</t>
  </si>
  <si>
    <t>645-234-55-39</t>
  </si>
  <si>
    <t>drewniana</t>
  </si>
  <si>
    <t>ul. Okrzei 5-9</t>
  </si>
  <si>
    <t>645-25-50-038</t>
  </si>
  <si>
    <t>ul. Kościuszki 2, 4</t>
  </si>
  <si>
    <t>645 253 80 37</t>
  </si>
  <si>
    <t>dachówka</t>
  </si>
  <si>
    <t>ul. Bończyka 26, 26A</t>
  </si>
  <si>
    <t>645 253 79 60</t>
  </si>
  <si>
    <t>ul. Bończyka 27, 27A</t>
  </si>
  <si>
    <t>645 253 79 77</t>
  </si>
  <si>
    <t>ul. Bończyka 31, 31A</t>
  </si>
  <si>
    <t>645 253 81 26</t>
  </si>
  <si>
    <t>ul. Mickiewicza 1-9</t>
  </si>
  <si>
    <t>645 253 79 83</t>
  </si>
  <si>
    <t>ul. Mickiewicza 20, 20A</t>
  </si>
  <si>
    <t>645 253 80 14</t>
  </si>
  <si>
    <t>ul. Wojska Polskiego 5, 5A</t>
  </si>
  <si>
    <t>645 253 80 08</t>
  </si>
  <si>
    <t>ul. Kościuszki 10, 12</t>
  </si>
  <si>
    <t>645 253 80 20</t>
  </si>
  <si>
    <t>ul. Kościuszki 13D, 13 E</t>
  </si>
  <si>
    <t>645 253 81 03</t>
  </si>
  <si>
    <t>ul. Stefana Batorego 3J</t>
  </si>
  <si>
    <t>Knurów</t>
  </si>
  <si>
    <t>645 256 60 45</t>
  </si>
  <si>
    <t>żelbetowa</t>
  </si>
  <si>
    <t>RAZEM</t>
  </si>
  <si>
    <t>Wartość księgowa</t>
  </si>
  <si>
    <t>PKO BP</t>
  </si>
  <si>
    <t>ZAŁĄCZNIK 1D - WYKAZ WSPÓLNOT MIESZKANIOWYCH BUDYNKÓW WIELORODZINNYCH ZARZĄDZANYCH PRZEZ MTBS Sp. z o.o.</t>
  </si>
  <si>
    <t xml:space="preserve">Suma ubezpieczenia </t>
  </si>
  <si>
    <t>Nr postępowania 1/2025/MTBS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</si>
</sst>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vertical="center"/>
    </xf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4" fontId="4" fillId="3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zoomScaleNormal="100" workbookViewId="0">
      <selection activeCell="E16" sqref="E16"/>
    </sheetView>
  </sheetViews>
  <sheetFormatPr defaultRowHeight="15.75" outlineLevelCol="1" x14ac:dyDescent="0.25"/>
  <cols>
    <col min="1" max="1" width="4.140625" style="1" bestFit="1" customWidth="1"/>
    <col min="2" max="2" width="21.42578125" style="4" bestFit="1" customWidth="1"/>
    <col min="3" max="3" width="17.7109375" style="4" customWidth="1" outlineLevel="1"/>
    <col min="4" max="4" width="16.42578125" style="1" bestFit="1" customWidth="1" outlineLevel="1"/>
    <col min="5" max="5" width="14.140625" style="1" bestFit="1" customWidth="1" outlineLevel="1"/>
    <col min="6" max="6" width="16.5703125" style="1" bestFit="1" customWidth="1" outlineLevel="1"/>
    <col min="7" max="7" width="11.5703125" style="1" customWidth="1" outlineLevel="1"/>
    <col min="8" max="8" width="8.5703125" style="1" customWidth="1" outlineLevel="1"/>
    <col min="9" max="9" width="7.85546875" style="2" customWidth="1" outlineLevel="1"/>
    <col min="10" max="11" width="9.7109375" style="2" customWidth="1" outlineLevel="1"/>
    <col min="12" max="12" width="6.42578125" style="1" bestFit="1" customWidth="1" outlineLevel="1"/>
    <col min="13" max="13" width="11.140625" style="1" customWidth="1"/>
    <col min="14" max="14" width="15.85546875" style="1" customWidth="1"/>
    <col min="15" max="15" width="18.5703125" style="1" customWidth="1"/>
    <col min="16" max="16" width="12.85546875" style="1" customWidth="1"/>
    <col min="17" max="17" width="11.85546875" style="3" customWidth="1"/>
  </cols>
  <sheetData>
    <row r="1" spans="1:17" ht="15.75" customHeight="1" x14ac:dyDescent="0.25">
      <c r="A1" s="5" t="s">
        <v>99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5" x14ac:dyDescent="0.25">
      <c r="A2" s="6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spans="1:17" ht="1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8" t="s">
        <v>98</v>
      </c>
      <c r="O3" s="8"/>
      <c r="P3" s="8"/>
      <c r="Q3" s="7"/>
    </row>
    <row r="4" spans="1:17" ht="15" x14ac:dyDescent="0.25">
      <c r="A4" s="9"/>
      <c r="B4" s="10"/>
      <c r="C4" s="10"/>
      <c r="D4" s="11"/>
      <c r="E4" s="11"/>
      <c r="F4" s="11"/>
      <c r="G4" s="9"/>
      <c r="H4" s="9"/>
      <c r="I4" s="9"/>
      <c r="J4" s="9"/>
      <c r="K4" s="9"/>
      <c r="L4" s="9"/>
      <c r="M4" s="12"/>
      <c r="N4" s="13" t="s">
        <v>0</v>
      </c>
      <c r="O4" s="14" t="s">
        <v>1</v>
      </c>
      <c r="P4" s="14" t="s">
        <v>2</v>
      </c>
      <c r="Q4" s="7"/>
    </row>
    <row r="5" spans="1:17" ht="57" x14ac:dyDescent="0.25">
      <c r="A5" s="15" t="s">
        <v>3</v>
      </c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9</v>
      </c>
      <c r="H5" s="15" t="s">
        <v>10</v>
      </c>
      <c r="I5" s="15" t="s">
        <v>11</v>
      </c>
      <c r="J5" s="15" t="s">
        <v>12</v>
      </c>
      <c r="K5" s="15" t="s">
        <v>13</v>
      </c>
      <c r="L5" s="16" t="s">
        <v>14</v>
      </c>
      <c r="M5" s="17" t="s">
        <v>15</v>
      </c>
      <c r="N5" s="18" t="s">
        <v>16</v>
      </c>
      <c r="O5" s="15">
        <v>5000</v>
      </c>
      <c r="P5" s="14" t="s">
        <v>17</v>
      </c>
      <c r="Q5" s="15" t="s">
        <v>20</v>
      </c>
    </row>
    <row r="6" spans="1:17" ht="28.5" x14ac:dyDescent="0.25">
      <c r="A6" s="19">
        <v>1</v>
      </c>
      <c r="B6" s="20" t="s">
        <v>21</v>
      </c>
      <c r="C6" s="21" t="s">
        <v>22</v>
      </c>
      <c r="D6" s="22" t="s">
        <v>23</v>
      </c>
      <c r="E6" s="23">
        <v>278173311</v>
      </c>
      <c r="F6" s="24" t="s">
        <v>24</v>
      </c>
      <c r="G6" s="19" t="s">
        <v>25</v>
      </c>
      <c r="H6" s="19">
        <v>1963</v>
      </c>
      <c r="I6" s="19">
        <v>4</v>
      </c>
      <c r="J6" s="19">
        <v>48</v>
      </c>
      <c r="K6" s="19">
        <v>0</v>
      </c>
      <c r="L6" s="25">
        <v>4700</v>
      </c>
      <c r="M6" s="26">
        <v>1909</v>
      </c>
      <c r="N6" s="27"/>
      <c r="O6" s="27">
        <f t="shared" ref="O6:O27" si="0">M6*$O$5</f>
        <v>9545000</v>
      </c>
      <c r="P6" s="28"/>
      <c r="Q6" s="29"/>
    </row>
    <row r="7" spans="1:17" ht="28.5" x14ac:dyDescent="0.25">
      <c r="A7" s="19">
        <v>2</v>
      </c>
      <c r="B7" s="20" t="s">
        <v>26</v>
      </c>
      <c r="C7" s="21" t="s">
        <v>22</v>
      </c>
      <c r="D7" s="22" t="s">
        <v>27</v>
      </c>
      <c r="E7" s="23">
        <v>278173328</v>
      </c>
      <c r="F7" s="24" t="s">
        <v>24</v>
      </c>
      <c r="G7" s="19" t="s">
        <v>25</v>
      </c>
      <c r="H7" s="19">
        <v>1961</v>
      </c>
      <c r="I7" s="19">
        <v>4</v>
      </c>
      <c r="J7" s="19">
        <v>48</v>
      </c>
      <c r="K7" s="19">
        <v>0</v>
      </c>
      <c r="L7" s="25">
        <v>4700</v>
      </c>
      <c r="M7" s="26">
        <v>1909</v>
      </c>
      <c r="N7" s="27"/>
      <c r="O7" s="27">
        <f t="shared" si="0"/>
        <v>9545000</v>
      </c>
      <c r="P7" s="28"/>
      <c r="Q7" s="29"/>
    </row>
    <row r="8" spans="1:17" ht="28.5" x14ac:dyDescent="0.25">
      <c r="A8" s="19">
        <v>3</v>
      </c>
      <c r="B8" s="20" t="s">
        <v>28</v>
      </c>
      <c r="C8" s="21" t="s">
        <v>22</v>
      </c>
      <c r="D8" s="22" t="s">
        <v>29</v>
      </c>
      <c r="E8" s="23">
        <v>278173334</v>
      </c>
      <c r="F8" s="24" t="s">
        <v>24</v>
      </c>
      <c r="G8" s="19" t="s">
        <v>25</v>
      </c>
      <c r="H8" s="19">
        <v>1966</v>
      </c>
      <c r="I8" s="19">
        <v>4</v>
      </c>
      <c r="J8" s="19">
        <v>48</v>
      </c>
      <c r="K8" s="19">
        <v>0</v>
      </c>
      <c r="L8" s="25">
        <v>4700</v>
      </c>
      <c r="M8" s="26">
        <v>1545</v>
      </c>
      <c r="N8" s="27"/>
      <c r="O8" s="27">
        <f t="shared" si="0"/>
        <v>7725000</v>
      </c>
      <c r="P8" s="28">
        <v>31264.14</v>
      </c>
      <c r="Q8" s="30"/>
    </row>
    <row r="9" spans="1:17" ht="28.5" x14ac:dyDescent="0.25">
      <c r="A9" s="19">
        <v>4</v>
      </c>
      <c r="B9" s="20" t="s">
        <v>31</v>
      </c>
      <c r="C9" s="21" t="s">
        <v>22</v>
      </c>
      <c r="D9" s="22" t="s">
        <v>32</v>
      </c>
      <c r="E9" s="23">
        <v>278173340</v>
      </c>
      <c r="F9" s="24" t="s">
        <v>24</v>
      </c>
      <c r="G9" s="19" t="s">
        <v>25</v>
      </c>
      <c r="H9" s="19">
        <v>1966</v>
      </c>
      <c r="I9" s="19">
        <v>4</v>
      </c>
      <c r="J9" s="19">
        <v>48</v>
      </c>
      <c r="K9" s="19">
        <v>0</v>
      </c>
      <c r="L9" s="25">
        <v>4700</v>
      </c>
      <c r="M9" s="26">
        <v>1545</v>
      </c>
      <c r="N9" s="28"/>
      <c r="O9" s="27">
        <f t="shared" si="0"/>
        <v>7725000</v>
      </c>
      <c r="P9" s="28"/>
      <c r="Q9" s="29"/>
    </row>
    <row r="10" spans="1:17" ht="28.5" x14ac:dyDescent="0.25">
      <c r="A10" s="19">
        <v>5</v>
      </c>
      <c r="B10" s="31" t="s">
        <v>33</v>
      </c>
      <c r="C10" s="32" t="s">
        <v>22</v>
      </c>
      <c r="D10" s="22" t="s">
        <v>34</v>
      </c>
      <c r="E10" s="23">
        <v>278173357</v>
      </c>
      <c r="F10" s="24" t="s">
        <v>24</v>
      </c>
      <c r="G10" s="19" t="s">
        <v>25</v>
      </c>
      <c r="H10" s="19">
        <v>1968</v>
      </c>
      <c r="I10" s="19">
        <v>5</v>
      </c>
      <c r="J10" s="19">
        <v>25</v>
      </c>
      <c r="K10" s="19">
        <v>0</v>
      </c>
      <c r="L10" s="25">
        <v>4700</v>
      </c>
      <c r="M10" s="26">
        <v>1062</v>
      </c>
      <c r="N10" s="28"/>
      <c r="O10" s="27">
        <f t="shared" si="0"/>
        <v>5310000</v>
      </c>
      <c r="P10" s="28"/>
      <c r="Q10" s="29"/>
    </row>
    <row r="11" spans="1:17" ht="28.5" x14ac:dyDescent="0.25">
      <c r="A11" s="19">
        <v>6</v>
      </c>
      <c r="B11" s="31" t="s">
        <v>35</v>
      </c>
      <c r="C11" s="32" t="s">
        <v>22</v>
      </c>
      <c r="D11" s="22" t="s">
        <v>36</v>
      </c>
      <c r="E11" s="23">
        <v>278173363</v>
      </c>
      <c r="F11" s="24" t="s">
        <v>24</v>
      </c>
      <c r="G11" s="19" t="s">
        <v>25</v>
      </c>
      <c r="H11" s="19">
        <v>1974</v>
      </c>
      <c r="I11" s="19">
        <v>5</v>
      </c>
      <c r="J11" s="19">
        <v>45</v>
      </c>
      <c r="K11" s="19">
        <v>0</v>
      </c>
      <c r="L11" s="25">
        <v>4700</v>
      </c>
      <c r="M11" s="26">
        <v>2059</v>
      </c>
      <c r="N11" s="28"/>
      <c r="O11" s="27">
        <f t="shared" si="0"/>
        <v>10295000</v>
      </c>
      <c r="P11" s="28">
        <v>25839.84</v>
      </c>
      <c r="Q11" s="29"/>
    </row>
    <row r="12" spans="1:17" ht="28.5" x14ac:dyDescent="0.25">
      <c r="A12" s="19">
        <v>7</v>
      </c>
      <c r="B12" s="31" t="s">
        <v>37</v>
      </c>
      <c r="C12" s="32" t="s">
        <v>22</v>
      </c>
      <c r="D12" s="22" t="s">
        <v>38</v>
      </c>
      <c r="E12" s="23">
        <v>278173386</v>
      </c>
      <c r="F12" s="24" t="s">
        <v>24</v>
      </c>
      <c r="G12" s="19" t="s">
        <v>25</v>
      </c>
      <c r="H12" s="19">
        <v>1974</v>
      </c>
      <c r="I12" s="19">
        <v>5</v>
      </c>
      <c r="J12" s="19">
        <v>45</v>
      </c>
      <c r="K12" s="19">
        <v>0</v>
      </c>
      <c r="L12" s="25">
        <v>4700</v>
      </c>
      <c r="M12" s="26">
        <v>2059</v>
      </c>
      <c r="N12" s="28"/>
      <c r="O12" s="27">
        <f t="shared" si="0"/>
        <v>10295000</v>
      </c>
      <c r="P12" s="28"/>
      <c r="Q12" s="29"/>
    </row>
    <row r="13" spans="1:17" ht="28.5" x14ac:dyDescent="0.25">
      <c r="A13" s="19">
        <v>8</v>
      </c>
      <c r="B13" s="31" t="s">
        <v>39</v>
      </c>
      <c r="C13" s="32" t="s">
        <v>22</v>
      </c>
      <c r="D13" s="22" t="s">
        <v>40</v>
      </c>
      <c r="E13" s="23">
        <v>241229049</v>
      </c>
      <c r="F13" s="24" t="s">
        <v>24</v>
      </c>
      <c r="G13" s="19" t="s">
        <v>25</v>
      </c>
      <c r="H13" s="19">
        <v>1973</v>
      </c>
      <c r="I13" s="19">
        <v>5</v>
      </c>
      <c r="J13" s="19">
        <v>20</v>
      </c>
      <c r="K13" s="19">
        <v>0</v>
      </c>
      <c r="L13" s="25">
        <v>4700</v>
      </c>
      <c r="M13" s="26">
        <v>1031</v>
      </c>
      <c r="N13" s="28"/>
      <c r="O13" s="27">
        <f t="shared" si="0"/>
        <v>5155000</v>
      </c>
      <c r="P13" s="28"/>
      <c r="Q13" s="29"/>
    </row>
    <row r="14" spans="1:17" ht="28.5" x14ac:dyDescent="0.25">
      <c r="A14" s="19">
        <v>9</v>
      </c>
      <c r="B14" s="31" t="s">
        <v>41</v>
      </c>
      <c r="C14" s="32" t="s">
        <v>22</v>
      </c>
      <c r="D14" s="22" t="s">
        <v>42</v>
      </c>
      <c r="E14" s="23">
        <v>278173400</v>
      </c>
      <c r="F14" s="24" t="s">
        <v>24</v>
      </c>
      <c r="G14" s="19" t="s">
        <v>25</v>
      </c>
      <c r="H14" s="19">
        <v>1974</v>
      </c>
      <c r="I14" s="19">
        <v>5</v>
      </c>
      <c r="J14" s="19">
        <v>60</v>
      </c>
      <c r="K14" s="19">
        <v>0</v>
      </c>
      <c r="L14" s="25">
        <v>4700</v>
      </c>
      <c r="M14" s="26">
        <v>2754</v>
      </c>
      <c r="N14" s="28"/>
      <c r="O14" s="27">
        <f t="shared" si="0"/>
        <v>13770000</v>
      </c>
      <c r="P14" s="28">
        <v>29426.52</v>
      </c>
      <c r="Q14" s="29"/>
    </row>
    <row r="15" spans="1:17" ht="28.5" x14ac:dyDescent="0.25">
      <c r="A15" s="19">
        <v>10</v>
      </c>
      <c r="B15" s="31" t="s">
        <v>43</v>
      </c>
      <c r="C15" s="32" t="s">
        <v>22</v>
      </c>
      <c r="D15" s="22" t="s">
        <v>44</v>
      </c>
      <c r="E15" s="23">
        <v>278173423</v>
      </c>
      <c r="F15" s="24" t="s">
        <v>24</v>
      </c>
      <c r="G15" s="19" t="s">
        <v>25</v>
      </c>
      <c r="H15" s="19">
        <v>1975</v>
      </c>
      <c r="I15" s="19">
        <v>5</v>
      </c>
      <c r="J15" s="19">
        <v>60</v>
      </c>
      <c r="K15" s="19">
        <v>0</v>
      </c>
      <c r="L15" s="25">
        <v>4700</v>
      </c>
      <c r="M15" s="26">
        <v>2754</v>
      </c>
      <c r="N15" s="28"/>
      <c r="O15" s="27">
        <f t="shared" si="0"/>
        <v>13770000</v>
      </c>
      <c r="P15" s="28"/>
      <c r="Q15" s="29" t="s">
        <v>96</v>
      </c>
    </row>
    <row r="16" spans="1:17" ht="28.5" x14ac:dyDescent="0.25">
      <c r="A16" s="19">
        <v>11</v>
      </c>
      <c r="B16" s="31" t="s">
        <v>45</v>
      </c>
      <c r="C16" s="32" t="s">
        <v>22</v>
      </c>
      <c r="D16" s="22" t="s">
        <v>46</v>
      </c>
      <c r="E16" s="23">
        <v>278173446</v>
      </c>
      <c r="F16" s="24" t="s">
        <v>24</v>
      </c>
      <c r="G16" s="19" t="s">
        <v>25</v>
      </c>
      <c r="H16" s="19">
        <v>1968</v>
      </c>
      <c r="I16" s="19">
        <v>5</v>
      </c>
      <c r="J16" s="19">
        <v>25</v>
      </c>
      <c r="K16" s="19">
        <v>0</v>
      </c>
      <c r="L16" s="25">
        <v>4700</v>
      </c>
      <c r="M16" s="26">
        <v>1062</v>
      </c>
      <c r="N16" s="28"/>
      <c r="O16" s="27">
        <f t="shared" si="0"/>
        <v>5310000</v>
      </c>
      <c r="P16" s="28">
        <v>30064.89</v>
      </c>
      <c r="Q16" s="29"/>
    </row>
    <row r="17" spans="1:17" ht="28.5" x14ac:dyDescent="0.25">
      <c r="A17" s="19">
        <v>12</v>
      </c>
      <c r="B17" s="31" t="s">
        <v>47</v>
      </c>
      <c r="C17" s="32" t="s">
        <v>22</v>
      </c>
      <c r="D17" s="22" t="s">
        <v>48</v>
      </c>
      <c r="E17" s="23">
        <v>278173452</v>
      </c>
      <c r="F17" s="24" t="s">
        <v>24</v>
      </c>
      <c r="G17" s="19" t="s">
        <v>25</v>
      </c>
      <c r="H17" s="19">
        <v>1974</v>
      </c>
      <c r="I17" s="19">
        <v>5</v>
      </c>
      <c r="J17" s="19">
        <v>60</v>
      </c>
      <c r="K17" s="19">
        <v>0</v>
      </c>
      <c r="L17" s="25">
        <v>4700</v>
      </c>
      <c r="M17" s="26">
        <v>2746</v>
      </c>
      <c r="N17" s="28"/>
      <c r="O17" s="27">
        <f t="shared" si="0"/>
        <v>13730000</v>
      </c>
      <c r="P17" s="28"/>
      <c r="Q17" s="29"/>
    </row>
    <row r="18" spans="1:17" ht="28.5" x14ac:dyDescent="0.25">
      <c r="A18" s="19">
        <v>13</v>
      </c>
      <c r="B18" s="31" t="s">
        <v>49</v>
      </c>
      <c r="C18" s="32" t="s">
        <v>22</v>
      </c>
      <c r="D18" s="22" t="s">
        <v>50</v>
      </c>
      <c r="E18" s="23">
        <v>278173469</v>
      </c>
      <c r="F18" s="24" t="s">
        <v>24</v>
      </c>
      <c r="G18" s="19" t="s">
        <v>25</v>
      </c>
      <c r="H18" s="19">
        <v>1968</v>
      </c>
      <c r="I18" s="19">
        <v>5</v>
      </c>
      <c r="J18" s="19">
        <v>25</v>
      </c>
      <c r="K18" s="19">
        <v>0</v>
      </c>
      <c r="L18" s="25">
        <v>4700</v>
      </c>
      <c r="M18" s="26">
        <v>1062</v>
      </c>
      <c r="N18" s="28"/>
      <c r="O18" s="27">
        <f t="shared" si="0"/>
        <v>5310000</v>
      </c>
      <c r="P18" s="28">
        <v>25751.279999999999</v>
      </c>
      <c r="Q18" s="29"/>
    </row>
    <row r="19" spans="1:17" ht="28.5" x14ac:dyDescent="0.25">
      <c r="A19" s="19">
        <v>14</v>
      </c>
      <c r="B19" s="31" t="s">
        <v>51</v>
      </c>
      <c r="C19" s="32" t="s">
        <v>22</v>
      </c>
      <c r="D19" s="22" t="s">
        <v>52</v>
      </c>
      <c r="E19" s="23">
        <v>278173475</v>
      </c>
      <c r="F19" s="24" t="s">
        <v>24</v>
      </c>
      <c r="G19" s="19" t="s">
        <v>25</v>
      </c>
      <c r="H19" s="19">
        <v>1975</v>
      </c>
      <c r="I19" s="19">
        <v>5</v>
      </c>
      <c r="J19" s="19">
        <v>60</v>
      </c>
      <c r="K19" s="19">
        <v>0</v>
      </c>
      <c r="L19" s="25">
        <v>4700</v>
      </c>
      <c r="M19" s="26">
        <v>2745</v>
      </c>
      <c r="N19" s="28"/>
      <c r="O19" s="27">
        <f t="shared" si="0"/>
        <v>13725000</v>
      </c>
      <c r="P19" s="28">
        <v>25751.279999999999</v>
      </c>
      <c r="Q19" s="29" t="s">
        <v>96</v>
      </c>
    </row>
    <row r="20" spans="1:17" ht="29.25" x14ac:dyDescent="0.25">
      <c r="A20" s="19">
        <v>15</v>
      </c>
      <c r="B20" s="31" t="s">
        <v>53</v>
      </c>
      <c r="C20" s="32" t="s">
        <v>22</v>
      </c>
      <c r="D20" s="22" t="s">
        <v>54</v>
      </c>
      <c r="E20" s="23">
        <v>278173498</v>
      </c>
      <c r="F20" s="24" t="s">
        <v>24</v>
      </c>
      <c r="G20" s="19" t="s">
        <v>25</v>
      </c>
      <c r="H20" s="19">
        <v>1965</v>
      </c>
      <c r="I20" s="19">
        <v>4</v>
      </c>
      <c r="J20" s="19">
        <v>48</v>
      </c>
      <c r="K20" s="19">
        <v>0</v>
      </c>
      <c r="L20" s="25">
        <v>4700</v>
      </c>
      <c r="M20" s="26">
        <v>1545</v>
      </c>
      <c r="N20" s="28"/>
      <c r="O20" s="27">
        <f t="shared" si="0"/>
        <v>7725000</v>
      </c>
      <c r="P20" s="28"/>
      <c r="Q20" s="29" t="s">
        <v>30</v>
      </c>
    </row>
    <row r="21" spans="1:17" ht="28.5" x14ac:dyDescent="0.25">
      <c r="A21" s="19">
        <v>16</v>
      </c>
      <c r="B21" s="31" t="s">
        <v>55</v>
      </c>
      <c r="C21" s="32" t="s">
        <v>22</v>
      </c>
      <c r="D21" s="22" t="s">
        <v>56</v>
      </c>
      <c r="E21" s="23">
        <v>278173529</v>
      </c>
      <c r="F21" s="24" t="s">
        <v>24</v>
      </c>
      <c r="G21" s="19" t="s">
        <v>25</v>
      </c>
      <c r="H21" s="19">
        <v>1976</v>
      </c>
      <c r="I21" s="19">
        <v>5</v>
      </c>
      <c r="J21" s="19">
        <v>60</v>
      </c>
      <c r="K21" s="19">
        <v>0</v>
      </c>
      <c r="L21" s="25">
        <v>4700</v>
      </c>
      <c r="M21" s="26">
        <v>2746</v>
      </c>
      <c r="N21" s="28"/>
      <c r="O21" s="27">
        <f t="shared" si="0"/>
        <v>13730000</v>
      </c>
      <c r="P21" s="28"/>
      <c r="Q21" s="29"/>
    </row>
    <row r="22" spans="1:17" ht="28.5" x14ac:dyDescent="0.25">
      <c r="A22" s="19">
        <v>17</v>
      </c>
      <c r="B22" s="31" t="s">
        <v>57</v>
      </c>
      <c r="C22" s="32" t="s">
        <v>22</v>
      </c>
      <c r="D22" s="22" t="s">
        <v>58</v>
      </c>
      <c r="E22" s="23">
        <v>278173535</v>
      </c>
      <c r="F22" s="24" t="s">
        <v>24</v>
      </c>
      <c r="G22" s="19" t="s">
        <v>25</v>
      </c>
      <c r="H22" s="19">
        <v>1965</v>
      </c>
      <c r="I22" s="19">
        <v>4</v>
      </c>
      <c r="J22" s="19">
        <v>48</v>
      </c>
      <c r="K22" s="19">
        <v>0</v>
      </c>
      <c r="L22" s="25">
        <v>4700</v>
      </c>
      <c r="M22" s="26">
        <v>1545</v>
      </c>
      <c r="N22" s="28"/>
      <c r="O22" s="27">
        <f t="shared" si="0"/>
        <v>7725000</v>
      </c>
      <c r="P22" s="28">
        <v>25751.279999999999</v>
      </c>
      <c r="Q22" s="30"/>
    </row>
    <row r="23" spans="1:17" ht="28.5" x14ac:dyDescent="0.25">
      <c r="A23" s="19">
        <v>18</v>
      </c>
      <c r="B23" s="31" t="s">
        <v>59</v>
      </c>
      <c r="C23" s="32" t="s">
        <v>22</v>
      </c>
      <c r="D23" s="22" t="s">
        <v>60</v>
      </c>
      <c r="E23" s="23">
        <v>278173541</v>
      </c>
      <c r="F23" s="24" t="s">
        <v>24</v>
      </c>
      <c r="G23" s="19" t="s">
        <v>25</v>
      </c>
      <c r="H23" s="19">
        <v>1963</v>
      </c>
      <c r="I23" s="19">
        <v>4</v>
      </c>
      <c r="J23" s="19">
        <v>48</v>
      </c>
      <c r="K23" s="19">
        <v>0</v>
      </c>
      <c r="L23" s="25">
        <v>4700</v>
      </c>
      <c r="M23" s="26">
        <v>1909</v>
      </c>
      <c r="N23" s="28"/>
      <c r="O23" s="27">
        <f t="shared" si="0"/>
        <v>9545000</v>
      </c>
      <c r="P23" s="28">
        <v>25149.81</v>
      </c>
      <c r="Q23" s="30"/>
    </row>
    <row r="24" spans="1:17" ht="29.25" x14ac:dyDescent="0.25">
      <c r="A24" s="19">
        <v>19</v>
      </c>
      <c r="B24" s="31" t="s">
        <v>61</v>
      </c>
      <c r="C24" s="32" t="s">
        <v>62</v>
      </c>
      <c r="D24" s="22" t="s">
        <v>63</v>
      </c>
      <c r="E24" s="23">
        <v>366359890</v>
      </c>
      <c r="F24" s="24" t="s">
        <v>24</v>
      </c>
      <c r="G24" s="19" t="s">
        <v>25</v>
      </c>
      <c r="H24" s="19">
        <v>1964</v>
      </c>
      <c r="I24" s="19">
        <v>5</v>
      </c>
      <c r="J24" s="19">
        <v>75</v>
      </c>
      <c r="K24" s="19">
        <v>0</v>
      </c>
      <c r="L24" s="25">
        <v>4700</v>
      </c>
      <c r="M24" s="33">
        <v>2820.2</v>
      </c>
      <c r="N24" s="28"/>
      <c r="O24" s="27">
        <f t="shared" si="0"/>
        <v>14101000</v>
      </c>
      <c r="P24" s="28"/>
      <c r="Q24" s="29" t="s">
        <v>30</v>
      </c>
    </row>
    <row r="25" spans="1:17" ht="15" x14ac:dyDescent="0.25">
      <c r="A25" s="19">
        <v>20</v>
      </c>
      <c r="B25" s="31" t="s">
        <v>64</v>
      </c>
      <c r="C25" s="32" t="s">
        <v>62</v>
      </c>
      <c r="D25" s="22" t="s">
        <v>65</v>
      </c>
      <c r="E25" s="23">
        <v>278296338</v>
      </c>
      <c r="F25" s="24" t="s">
        <v>24</v>
      </c>
      <c r="G25" s="19" t="s">
        <v>25</v>
      </c>
      <c r="H25" s="19">
        <v>1964</v>
      </c>
      <c r="I25" s="19">
        <v>5</v>
      </c>
      <c r="J25" s="19">
        <v>75</v>
      </c>
      <c r="K25" s="19">
        <v>0</v>
      </c>
      <c r="L25" s="25">
        <v>4700</v>
      </c>
      <c r="M25" s="33">
        <v>2565.33</v>
      </c>
      <c r="N25" s="28"/>
      <c r="O25" s="27">
        <f t="shared" si="0"/>
        <v>12826650</v>
      </c>
      <c r="P25" s="28">
        <v>41105.06</v>
      </c>
      <c r="Q25" s="29"/>
    </row>
    <row r="26" spans="1:17" ht="28.5" x14ac:dyDescent="0.25">
      <c r="A26" s="19">
        <v>21</v>
      </c>
      <c r="B26" s="31" t="s">
        <v>66</v>
      </c>
      <c r="C26" s="32" t="s">
        <v>62</v>
      </c>
      <c r="D26" s="22" t="s">
        <v>67</v>
      </c>
      <c r="E26" s="23">
        <v>278296321</v>
      </c>
      <c r="F26" s="24" t="s">
        <v>68</v>
      </c>
      <c r="G26" s="19" t="s">
        <v>25</v>
      </c>
      <c r="H26" s="19">
        <v>1959</v>
      </c>
      <c r="I26" s="19">
        <v>4</v>
      </c>
      <c r="J26" s="19">
        <v>11</v>
      </c>
      <c r="K26" s="19">
        <v>0</v>
      </c>
      <c r="L26" s="25">
        <v>4700</v>
      </c>
      <c r="M26" s="33">
        <v>560.07000000000005</v>
      </c>
      <c r="N26" s="28"/>
      <c r="O26" s="27">
        <f t="shared" si="0"/>
        <v>2800350.0000000005</v>
      </c>
      <c r="P26" s="28"/>
      <c r="Q26" s="29"/>
    </row>
    <row r="27" spans="1:17" ht="15" x14ac:dyDescent="0.25">
      <c r="A27" s="19">
        <v>22</v>
      </c>
      <c r="B27" s="31" t="s">
        <v>69</v>
      </c>
      <c r="C27" s="32" t="s">
        <v>62</v>
      </c>
      <c r="D27" s="22" t="s">
        <v>70</v>
      </c>
      <c r="E27" s="23">
        <v>366425629</v>
      </c>
      <c r="F27" s="24" t="s">
        <v>24</v>
      </c>
      <c r="G27" s="19" t="s">
        <v>25</v>
      </c>
      <c r="H27" s="19">
        <v>1966</v>
      </c>
      <c r="I27" s="19">
        <v>5</v>
      </c>
      <c r="J27" s="19">
        <v>60</v>
      </c>
      <c r="K27" s="19">
        <v>0</v>
      </c>
      <c r="L27" s="25">
        <v>4700</v>
      </c>
      <c r="M27" s="33">
        <v>2702.92</v>
      </c>
      <c r="N27" s="28"/>
      <c r="O27" s="27">
        <f t="shared" si="0"/>
        <v>13514600</v>
      </c>
      <c r="P27" s="28"/>
      <c r="Q27" s="29"/>
    </row>
    <row r="28" spans="1:17" ht="29.25" x14ac:dyDescent="0.25">
      <c r="A28" s="19">
        <v>23</v>
      </c>
      <c r="B28" s="31" t="s">
        <v>71</v>
      </c>
      <c r="C28" s="32" t="s">
        <v>62</v>
      </c>
      <c r="D28" s="22" t="s">
        <v>72</v>
      </c>
      <c r="E28" s="23">
        <v>243317651</v>
      </c>
      <c r="F28" s="24" t="s">
        <v>68</v>
      </c>
      <c r="G28" s="19" t="s">
        <v>73</v>
      </c>
      <c r="H28" s="34">
        <v>1932</v>
      </c>
      <c r="I28" s="19">
        <v>3</v>
      </c>
      <c r="J28" s="19">
        <v>12</v>
      </c>
      <c r="K28" s="19">
        <v>0</v>
      </c>
      <c r="L28" s="25">
        <v>4700</v>
      </c>
      <c r="M28" s="26">
        <v>1009.96</v>
      </c>
      <c r="N28" s="28">
        <f>(M28*O5)-30%</f>
        <v>5049799.7</v>
      </c>
      <c r="O28" s="27"/>
      <c r="P28" s="28"/>
      <c r="Q28" s="29" t="s">
        <v>30</v>
      </c>
    </row>
    <row r="29" spans="1:17" ht="15" x14ac:dyDescent="0.25">
      <c r="A29" s="19">
        <v>24</v>
      </c>
      <c r="B29" s="31" t="s">
        <v>74</v>
      </c>
      <c r="C29" s="32" t="s">
        <v>62</v>
      </c>
      <c r="D29" s="22" t="s">
        <v>75</v>
      </c>
      <c r="E29" s="23">
        <v>243317711</v>
      </c>
      <c r="F29" s="24" t="s">
        <v>68</v>
      </c>
      <c r="G29" s="19" t="s">
        <v>73</v>
      </c>
      <c r="H29" s="19">
        <v>1955</v>
      </c>
      <c r="I29" s="19">
        <v>3</v>
      </c>
      <c r="J29" s="19">
        <v>18</v>
      </c>
      <c r="K29" s="19">
        <v>0</v>
      </c>
      <c r="L29" s="25">
        <v>4700</v>
      </c>
      <c r="M29" s="26">
        <v>939.08</v>
      </c>
      <c r="N29" s="28"/>
      <c r="O29" s="27">
        <f t="shared" ref="O29:O37" si="1">M29*$O$5</f>
        <v>4695400</v>
      </c>
      <c r="P29" s="28"/>
      <c r="Q29" s="29"/>
    </row>
    <row r="30" spans="1:17" ht="15" x14ac:dyDescent="0.25">
      <c r="A30" s="19">
        <v>25</v>
      </c>
      <c r="B30" s="31" t="s">
        <v>76</v>
      </c>
      <c r="C30" s="32" t="s">
        <v>62</v>
      </c>
      <c r="D30" s="22" t="s">
        <v>77</v>
      </c>
      <c r="E30" s="23">
        <v>243317680</v>
      </c>
      <c r="F30" s="24" t="s">
        <v>68</v>
      </c>
      <c r="G30" s="19" t="s">
        <v>73</v>
      </c>
      <c r="H30" s="19">
        <v>1953</v>
      </c>
      <c r="I30" s="19">
        <v>3</v>
      </c>
      <c r="J30" s="19">
        <v>18</v>
      </c>
      <c r="K30" s="19">
        <v>0</v>
      </c>
      <c r="L30" s="25">
        <v>4700</v>
      </c>
      <c r="M30" s="26">
        <v>875.8</v>
      </c>
      <c r="N30" s="28"/>
      <c r="O30" s="27">
        <f t="shared" si="1"/>
        <v>4379000</v>
      </c>
      <c r="P30" s="28"/>
      <c r="Q30" s="29"/>
    </row>
    <row r="31" spans="1:17" ht="15" x14ac:dyDescent="0.25">
      <c r="A31" s="19">
        <v>26</v>
      </c>
      <c r="B31" s="31" t="s">
        <v>78</v>
      </c>
      <c r="C31" s="32" t="s">
        <v>62</v>
      </c>
      <c r="D31" s="22" t="s">
        <v>79</v>
      </c>
      <c r="E31" s="23">
        <v>243329460</v>
      </c>
      <c r="F31" s="24" t="s">
        <v>68</v>
      </c>
      <c r="G31" s="19" t="s">
        <v>73</v>
      </c>
      <c r="H31" s="19">
        <v>1953</v>
      </c>
      <c r="I31" s="19">
        <v>3</v>
      </c>
      <c r="J31" s="19">
        <v>18</v>
      </c>
      <c r="K31" s="19">
        <v>0</v>
      </c>
      <c r="L31" s="25">
        <v>4700</v>
      </c>
      <c r="M31" s="26">
        <v>878.62</v>
      </c>
      <c r="N31" s="28"/>
      <c r="O31" s="27">
        <f t="shared" si="1"/>
        <v>4393100</v>
      </c>
      <c r="P31" s="28"/>
      <c r="Q31" s="29"/>
    </row>
    <row r="32" spans="1:17" ht="15" x14ac:dyDescent="0.25">
      <c r="A32" s="19">
        <v>27</v>
      </c>
      <c r="B32" s="31" t="s">
        <v>80</v>
      </c>
      <c r="C32" s="32" t="s">
        <v>62</v>
      </c>
      <c r="D32" s="22" t="s">
        <v>81</v>
      </c>
      <c r="E32" s="23">
        <v>243317668</v>
      </c>
      <c r="F32" s="24" t="s">
        <v>24</v>
      </c>
      <c r="G32" s="19" t="s">
        <v>25</v>
      </c>
      <c r="H32" s="19">
        <v>1964</v>
      </c>
      <c r="I32" s="19">
        <v>5</v>
      </c>
      <c r="J32" s="19">
        <v>90</v>
      </c>
      <c r="K32" s="19">
        <v>0</v>
      </c>
      <c r="L32" s="25">
        <v>4700</v>
      </c>
      <c r="M32" s="26">
        <v>3524.33</v>
      </c>
      <c r="N32" s="28"/>
      <c r="O32" s="27">
        <f t="shared" si="1"/>
        <v>17621650</v>
      </c>
      <c r="P32" s="28"/>
      <c r="Q32" s="29"/>
    </row>
    <row r="33" spans="1:17" ht="28.5" x14ac:dyDescent="0.25">
      <c r="A33" s="19">
        <v>28</v>
      </c>
      <c r="B33" s="31" t="s">
        <v>82</v>
      </c>
      <c r="C33" s="32" t="s">
        <v>62</v>
      </c>
      <c r="D33" s="22" t="s">
        <v>83</v>
      </c>
      <c r="E33" s="23">
        <v>243317705</v>
      </c>
      <c r="F33" s="24" t="s">
        <v>24</v>
      </c>
      <c r="G33" s="19" t="s">
        <v>25</v>
      </c>
      <c r="H33" s="19">
        <v>1954</v>
      </c>
      <c r="I33" s="19">
        <v>4</v>
      </c>
      <c r="J33" s="19">
        <v>24</v>
      </c>
      <c r="K33" s="19">
        <v>0</v>
      </c>
      <c r="L33" s="25">
        <v>4700</v>
      </c>
      <c r="M33" s="26">
        <v>1338.85</v>
      </c>
      <c r="N33" s="28"/>
      <c r="O33" s="27">
        <f t="shared" si="1"/>
        <v>6694250</v>
      </c>
      <c r="P33" s="28"/>
      <c r="Q33" s="29"/>
    </row>
    <row r="34" spans="1:17" ht="28.5" x14ac:dyDescent="0.25">
      <c r="A34" s="19">
        <v>29</v>
      </c>
      <c r="B34" s="31" t="s">
        <v>84</v>
      </c>
      <c r="C34" s="32" t="s">
        <v>62</v>
      </c>
      <c r="D34" s="22" t="s">
        <v>85</v>
      </c>
      <c r="E34" s="23">
        <v>243317697</v>
      </c>
      <c r="F34" s="24" t="s">
        <v>68</v>
      </c>
      <c r="G34" s="19" t="s">
        <v>73</v>
      </c>
      <c r="H34" s="19">
        <v>1954</v>
      </c>
      <c r="I34" s="19">
        <v>3</v>
      </c>
      <c r="J34" s="19">
        <v>18</v>
      </c>
      <c r="K34" s="19">
        <v>0</v>
      </c>
      <c r="L34" s="25">
        <v>4700</v>
      </c>
      <c r="M34" s="26">
        <v>945.1</v>
      </c>
      <c r="N34" s="28"/>
      <c r="O34" s="27">
        <f t="shared" si="1"/>
        <v>4725500</v>
      </c>
      <c r="P34" s="28"/>
      <c r="Q34" s="29"/>
    </row>
    <row r="35" spans="1:17" ht="15" x14ac:dyDescent="0.25">
      <c r="A35" s="19">
        <v>30</v>
      </c>
      <c r="B35" s="31" t="s">
        <v>86</v>
      </c>
      <c r="C35" s="32" t="s">
        <v>62</v>
      </c>
      <c r="D35" s="22" t="s">
        <v>87</v>
      </c>
      <c r="E35" s="23">
        <v>243317674</v>
      </c>
      <c r="F35" s="24" t="s">
        <v>24</v>
      </c>
      <c r="G35" s="19" t="s">
        <v>25</v>
      </c>
      <c r="H35" s="19">
        <v>1965</v>
      </c>
      <c r="I35" s="19">
        <v>5</v>
      </c>
      <c r="J35" s="19">
        <v>30</v>
      </c>
      <c r="K35" s="19">
        <v>0</v>
      </c>
      <c r="L35" s="25">
        <v>4700</v>
      </c>
      <c r="M35" s="26">
        <v>1436.93</v>
      </c>
      <c r="N35" s="28"/>
      <c r="O35" s="27">
        <f t="shared" si="1"/>
        <v>7184650</v>
      </c>
      <c r="P35" s="28"/>
      <c r="Q35" s="29"/>
    </row>
    <row r="36" spans="1:17" ht="29.25" x14ac:dyDescent="0.25">
      <c r="A36" s="19">
        <v>31</v>
      </c>
      <c r="B36" s="31" t="s">
        <v>88</v>
      </c>
      <c r="C36" s="32" t="s">
        <v>62</v>
      </c>
      <c r="D36" s="22" t="s">
        <v>89</v>
      </c>
      <c r="E36" s="23">
        <v>243329447</v>
      </c>
      <c r="F36" s="24" t="s">
        <v>68</v>
      </c>
      <c r="G36" s="19" t="s">
        <v>73</v>
      </c>
      <c r="H36" s="19">
        <v>1955</v>
      </c>
      <c r="I36" s="19">
        <v>3</v>
      </c>
      <c r="J36" s="19">
        <v>18</v>
      </c>
      <c r="K36" s="19">
        <v>0</v>
      </c>
      <c r="L36" s="25">
        <v>4700</v>
      </c>
      <c r="M36" s="26">
        <v>977.17</v>
      </c>
      <c r="N36" s="28"/>
      <c r="O36" s="27">
        <f t="shared" si="1"/>
        <v>4885850</v>
      </c>
      <c r="P36" s="28"/>
      <c r="Q36" s="29" t="s">
        <v>30</v>
      </c>
    </row>
    <row r="37" spans="1:17" ht="28.5" x14ac:dyDescent="0.25">
      <c r="A37" s="19">
        <v>32</v>
      </c>
      <c r="B37" s="31" t="s">
        <v>90</v>
      </c>
      <c r="C37" s="35" t="s">
        <v>91</v>
      </c>
      <c r="D37" s="22" t="s">
        <v>92</v>
      </c>
      <c r="E37" s="23">
        <v>386020816</v>
      </c>
      <c r="F37" s="36" t="s">
        <v>93</v>
      </c>
      <c r="G37" s="37" t="s">
        <v>25</v>
      </c>
      <c r="H37" s="19">
        <v>2014</v>
      </c>
      <c r="I37" s="19">
        <v>4</v>
      </c>
      <c r="J37" s="19">
        <v>24</v>
      </c>
      <c r="K37" s="19">
        <v>0</v>
      </c>
      <c r="L37" s="25">
        <v>4700</v>
      </c>
      <c r="M37" s="38">
        <v>1381.61</v>
      </c>
      <c r="N37" s="28"/>
      <c r="O37" s="27">
        <f t="shared" si="1"/>
        <v>6908049.9999999991</v>
      </c>
      <c r="P37" s="28"/>
      <c r="Q37" s="29"/>
    </row>
    <row r="38" spans="1:17" ht="15" x14ac:dyDescent="0.25">
      <c r="A38" s="39" t="s">
        <v>94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40"/>
      <c r="M38" s="40"/>
      <c r="N38" s="41">
        <f>SUM(N28:N37)</f>
        <v>5049799.7</v>
      </c>
      <c r="O38" s="41">
        <f>SUM(O6:O37)</f>
        <v>274665050</v>
      </c>
      <c r="P38" s="41">
        <f>SUM(P6:P37)</f>
        <v>260104.09999999998</v>
      </c>
      <c r="Q38" s="29"/>
    </row>
    <row r="39" spans="1:17" ht="30" x14ac:dyDescent="0.25">
      <c r="A39" s="9"/>
      <c r="B39" s="10"/>
      <c r="C39" s="10"/>
      <c r="D39" s="11"/>
      <c r="E39" s="11"/>
      <c r="F39" s="11"/>
      <c r="G39" s="9"/>
      <c r="H39" s="9"/>
      <c r="I39" s="9"/>
      <c r="J39" s="9"/>
      <c r="K39" s="9"/>
      <c r="L39" s="9"/>
      <c r="M39" s="12"/>
      <c r="N39" s="42" t="s">
        <v>18</v>
      </c>
      <c r="O39" s="42" t="s">
        <v>19</v>
      </c>
      <c r="P39" s="43" t="s">
        <v>95</v>
      </c>
      <c r="Q39" s="29"/>
    </row>
  </sheetData>
  <mergeCells count="5">
    <mergeCell ref="A38:M38"/>
    <mergeCell ref="A2:P2"/>
    <mergeCell ref="A3:M3"/>
    <mergeCell ref="N3:P3"/>
    <mergeCell ref="A1:Q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8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B00450117FC94FAE4E536BA6C2B2BA" ma:contentTypeVersion="12" ma:contentTypeDescription="Utwórz nowy dokument." ma:contentTypeScope="" ma:versionID="d167df8941d7eeb91a748b9a290fb95c">
  <xsd:schema xmlns:xsd="http://www.w3.org/2001/XMLSchema" xmlns:xs="http://www.w3.org/2001/XMLSchema" xmlns:p="http://schemas.microsoft.com/office/2006/metadata/properties" xmlns:ns2="6a7afb3b-b293-436a-af2a-b5b5b352183c" xmlns:ns3="5c1d6d52-07ff-4087-959d-b7d278c1e1ee" targetNamespace="http://schemas.microsoft.com/office/2006/metadata/properties" ma:root="true" ma:fieldsID="fa2eb8e28820e9fab798d4105a9a4017" ns2:_="" ns3:_="">
    <xsd:import namespace="6a7afb3b-b293-436a-af2a-b5b5b352183c"/>
    <xsd:import namespace="5c1d6d52-07ff-4087-959d-b7d278c1e1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afb3b-b293-436a-af2a-b5b5b35218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9be48332-9b8e-493a-b267-c967ed4e14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1d6d52-07ff-4087-959d-b7d278c1e1e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9b212-52e0-433f-8ac9-6a405b2aabad}" ma:internalName="TaxCatchAll" ma:showField="CatchAllData" ma:web="5c1d6d52-07ff-4087-959d-b7d278c1e1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7afb3b-b293-436a-af2a-b5b5b352183c">
      <Terms xmlns="http://schemas.microsoft.com/office/infopath/2007/PartnerControls"/>
    </lcf76f155ced4ddcb4097134ff3c332f>
    <TaxCatchAll xmlns="5c1d6d52-07ff-4087-959d-b7d278c1e1ee" xsi:nil="true"/>
  </documentManagement>
</p:properties>
</file>

<file path=customXml/itemProps1.xml><?xml version="1.0" encoding="utf-8"?>
<ds:datastoreItem xmlns:ds="http://schemas.openxmlformats.org/officeDocument/2006/customXml" ds:itemID="{BFEB2C37-570E-48CB-80F5-3F7162FFCF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244753-F448-4557-876D-3837D46160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afb3b-b293-436a-af2a-b5b5b352183c"/>
    <ds:schemaRef ds:uri="5c1d6d52-07ff-4087-959d-b7d278c1e1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2BFAD2-F501-4E44-94D0-54F558AB5ADE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5c1d6d52-07ff-4087-959d-b7d278c1e1ee"/>
    <ds:schemaRef ds:uri="http://schemas.microsoft.com/office/infopath/2007/PartnerControls"/>
    <ds:schemaRef ds:uri="http://purl.org/dc/terms/"/>
    <ds:schemaRef ds:uri="6a7afb3b-b293-436a-af2a-b5b5b352183c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Rutkowska</dc:creator>
  <cp:lastModifiedBy>Laura</cp:lastModifiedBy>
  <cp:lastPrinted>2024-12-12T07:39:01Z</cp:lastPrinted>
  <dcterms:created xsi:type="dcterms:W3CDTF">2024-02-29T05:40:24Z</dcterms:created>
  <dcterms:modified xsi:type="dcterms:W3CDTF">2025-01-07T06:35:09Z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0x010100BBB00450117FC94FAE4E536BA6C2B2BA</vt:lpwstr>
  </property>
  <property fmtid="{D5CDD505-2E9C-101B-9397-08002B2CF9AE}" pid="3" name="MediaServiceImageTags">
    <vt:lpwstr/>
  </property>
</Properties>
</file>