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KOPIA_DANYCH_PRZED_REINSTALACJĄ\dysk_dane\2021\6 - ODPADY\NA STRONĘ\"/>
    </mc:Choice>
  </mc:AlternateContent>
  <bookViews>
    <workbookView xWindow="-105" yWindow="-105" windowWidth="19395" windowHeight="10395" tabRatio="860" firstSheet="30" activeTab="30"/>
  </bookViews>
  <sheets>
    <sheet name="Podsumowanie" sheetId="24" r:id="rId1"/>
    <sheet name="Zad_1_Odp_Niebezpieczne_2021" sheetId="38" r:id="rId2"/>
    <sheet name="Zad_1_Odp_Niebezpieczne_2022" sheetId="39" r:id="rId3"/>
    <sheet name="Zad_1_Odp_Niebezpieczne_SUMA" sheetId="40" r:id="rId4"/>
    <sheet name="Zad_2_Odp_Medyczne_2021" sheetId="4" r:id="rId5"/>
    <sheet name="Zad_2_Odp_Medyczne_2022" sheetId="5" r:id="rId6"/>
    <sheet name="Zad_2_Odp_Medyczne_Suma" sheetId="13" r:id="rId7"/>
    <sheet name="Zad_3_Odp_wielkogab_2021_Krzesi" sheetId="15" r:id="rId8"/>
    <sheet name="Zad_3_Odp_wielkogab_2022_Krzesi" sheetId="16" r:id="rId9"/>
    <sheet name="Zad_3_Odp_wielkogabarytowe_Suma" sheetId="17" r:id="rId10"/>
    <sheet name="Zad_4_Odp_wielkogab_2021_Leszno" sheetId="26" r:id="rId11"/>
    <sheet name="Zad_4_Odp_wielkogab_2022_Leszno" sheetId="28" r:id="rId12"/>
    <sheet name="Zad_4_Odp_wielkogab_Suma_Leszno" sheetId="34" r:id="rId13"/>
    <sheet name="Zad_5_wielkogab_2021_Śrem" sheetId="27" r:id="rId14"/>
    <sheet name="Zad_5_wielkogab_2022_Śrem" sheetId="29" r:id="rId15"/>
    <sheet name="Zad_5_Odp_wielkogab _Sum_Śrem" sheetId="35" r:id="rId16"/>
    <sheet name="Zad_6_Odp_budowlane_2021_Krzesi" sheetId="18" r:id="rId17"/>
    <sheet name="Zad_6_Odp_budowlane_2022_Krzesi" sheetId="19" r:id="rId18"/>
    <sheet name="Zad_6_Odp_budowlane_Suma" sheetId="20" r:id="rId19"/>
    <sheet name="Zad_7_Odp_budowlane_2021_Leszno" sheetId="30" r:id="rId20"/>
    <sheet name="Zad_7_Odp_budowlane_2022_Leszno" sheetId="32" r:id="rId21"/>
    <sheet name="Zad_7_Odp_budowlane_Suma_Leszno" sheetId="36" r:id="rId22"/>
    <sheet name="Zad_8_Odp_budowlane_2021_Śrem" sheetId="31" r:id="rId23"/>
    <sheet name="Zad_8_Odp_budowlane_2022_Śrem" sheetId="33" r:id="rId24"/>
    <sheet name="Zad_8_budowlane_Suma_Śrem" sheetId="37" r:id="rId25"/>
    <sheet name="Zad_9_Odp_martwe_zwierzeta_2021" sheetId="8" r:id="rId26"/>
    <sheet name="Zad_9_Odp_martwe_zwierzeta_2022" sheetId="9" r:id="rId27"/>
    <sheet name="Zad_9_Odp_martwe_zwierzeta_Suma" sheetId="14" r:id="rId28"/>
    <sheet name="Zad_10_Odp_Kuchenne_2021" sheetId="1" r:id="rId29"/>
    <sheet name="Zad_10_Odp_Kuchenne_2022" sheetId="2" r:id="rId30"/>
    <sheet name="Zad_10_Odp_Kuchenne_Suma" sheetId="10" r:id="rId31"/>
    <sheet name="Zad_11_Odp_z_oczyszczalni_2021" sheetId="21" r:id="rId32"/>
    <sheet name="Zad_11_Odp_z_oczyszczalni_2022" sheetId="22" r:id="rId33"/>
    <sheet name="Zad_11_Odp_z_oczyszczalni_Suma" sheetId="23" r:id="rId3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40" l="1"/>
  <c r="E9" i="40"/>
  <c r="E10" i="40" l="1"/>
  <c r="D10" i="40"/>
  <c r="M35" i="24"/>
  <c r="L35" i="24"/>
  <c r="K35" i="24"/>
  <c r="E35" i="24"/>
  <c r="D35" i="24"/>
  <c r="C35" i="24"/>
  <c r="O31" i="24"/>
  <c r="O20" i="24"/>
  <c r="M20" i="24"/>
  <c r="L20" i="24"/>
  <c r="G20" i="24"/>
  <c r="G31" i="24" s="1"/>
  <c r="E20" i="24"/>
  <c r="D20" i="24"/>
  <c r="M5" i="24"/>
  <c r="L5" i="24"/>
  <c r="E5" i="24"/>
  <c r="D5" i="24"/>
  <c r="E72" i="39"/>
  <c r="I71" i="39"/>
  <c r="H71" i="39"/>
  <c r="J71" i="39" s="1"/>
  <c r="I70" i="39"/>
  <c r="I72" i="39" s="1"/>
  <c r="E25" i="40" s="1"/>
  <c r="O35" i="24" s="1"/>
  <c r="O46" i="24" s="1"/>
  <c r="H70" i="39"/>
  <c r="J70" i="39" s="1"/>
  <c r="E61" i="39"/>
  <c r="I60" i="39"/>
  <c r="H60" i="39"/>
  <c r="J60" i="39" s="1"/>
  <c r="J59" i="39"/>
  <c r="I59" i="39"/>
  <c r="H59" i="39"/>
  <c r="I58" i="39"/>
  <c r="H58" i="39"/>
  <c r="J58" i="39" s="1"/>
  <c r="I57" i="39"/>
  <c r="H57" i="39"/>
  <c r="J57" i="39" s="1"/>
  <c r="I56" i="39"/>
  <c r="H56" i="39"/>
  <c r="J56" i="39" s="1"/>
  <c r="E47" i="39"/>
  <c r="I46" i="39"/>
  <c r="H46" i="39"/>
  <c r="J46" i="39" s="1"/>
  <c r="I45" i="39"/>
  <c r="H45" i="39"/>
  <c r="J45" i="39" s="1"/>
  <c r="I44" i="39"/>
  <c r="H44" i="39"/>
  <c r="J44" i="39" s="1"/>
  <c r="I43" i="39"/>
  <c r="H43" i="39"/>
  <c r="J43" i="39" s="1"/>
  <c r="J42" i="39"/>
  <c r="I42" i="39"/>
  <c r="H42" i="39"/>
  <c r="E73" i="38"/>
  <c r="I72" i="38"/>
  <c r="H72" i="38"/>
  <c r="J72" i="38" s="1"/>
  <c r="I71" i="38"/>
  <c r="H71" i="38"/>
  <c r="J71" i="38" s="1"/>
  <c r="E62" i="38"/>
  <c r="I61" i="38"/>
  <c r="H61" i="38"/>
  <c r="J61" i="38" s="1"/>
  <c r="I60" i="38"/>
  <c r="H60" i="38"/>
  <c r="J60" i="38" s="1"/>
  <c r="I59" i="38"/>
  <c r="H59" i="38"/>
  <c r="J59" i="38" s="1"/>
  <c r="I58" i="38"/>
  <c r="H58" i="38"/>
  <c r="J58" i="38" s="1"/>
  <c r="I57" i="38"/>
  <c r="H57" i="38"/>
  <c r="J57" i="38" s="1"/>
  <c r="E47" i="38"/>
  <c r="I46" i="38"/>
  <c r="H46" i="38"/>
  <c r="J46" i="38" s="1"/>
  <c r="I45" i="38"/>
  <c r="H45" i="38"/>
  <c r="J45" i="38" s="1"/>
  <c r="I44" i="38"/>
  <c r="H44" i="38"/>
  <c r="J44" i="38" s="1"/>
  <c r="I43" i="38"/>
  <c r="H43" i="38"/>
  <c r="J43" i="38" s="1"/>
  <c r="I42" i="38"/>
  <c r="H42" i="38"/>
  <c r="J42" i="38" s="1"/>
  <c r="E32" i="39"/>
  <c r="I31" i="39"/>
  <c r="H31" i="39"/>
  <c r="J31" i="39" s="1"/>
  <c r="I30" i="39"/>
  <c r="H30" i="39"/>
  <c r="J30" i="39" s="1"/>
  <c r="I29" i="39"/>
  <c r="H29" i="39"/>
  <c r="J29" i="39" s="1"/>
  <c r="I28" i="39"/>
  <c r="H28" i="39"/>
  <c r="J28" i="39" s="1"/>
  <c r="I27" i="39"/>
  <c r="H27" i="39"/>
  <c r="J27" i="39" s="1"/>
  <c r="I26" i="39"/>
  <c r="H26" i="39"/>
  <c r="J26" i="39" s="1"/>
  <c r="I25" i="39"/>
  <c r="H25" i="39"/>
  <c r="J25" i="39" s="1"/>
  <c r="I24" i="39"/>
  <c r="H24" i="39"/>
  <c r="J24" i="39" s="1"/>
  <c r="H23" i="39"/>
  <c r="J23" i="39" s="1"/>
  <c r="I22" i="39"/>
  <c r="H22" i="39"/>
  <c r="J22" i="39" s="1"/>
  <c r="I21" i="39"/>
  <c r="H21" i="39"/>
  <c r="J21" i="39" s="1"/>
  <c r="I20" i="39"/>
  <c r="H20" i="39"/>
  <c r="J20" i="39" s="1"/>
  <c r="I19" i="39"/>
  <c r="H19" i="39"/>
  <c r="J19" i="39" s="1"/>
  <c r="I18" i="39"/>
  <c r="H18" i="39"/>
  <c r="J18" i="39" s="1"/>
  <c r="I17" i="39"/>
  <c r="H17" i="39"/>
  <c r="J17" i="39" s="1"/>
  <c r="I16" i="39"/>
  <c r="H16" i="39"/>
  <c r="J16" i="39" s="1"/>
  <c r="I15" i="39"/>
  <c r="H15" i="39"/>
  <c r="J15" i="39" s="1"/>
  <c r="I14" i="39"/>
  <c r="H14" i="39"/>
  <c r="J14" i="39" s="1"/>
  <c r="I13" i="39"/>
  <c r="H13" i="39"/>
  <c r="J13" i="39" s="1"/>
  <c r="I12" i="39"/>
  <c r="H12" i="39"/>
  <c r="J12" i="39" s="1"/>
  <c r="I11" i="39"/>
  <c r="H11" i="39"/>
  <c r="J11" i="39" s="1"/>
  <c r="I10" i="39"/>
  <c r="H10" i="39"/>
  <c r="J10" i="39" s="1"/>
  <c r="I9" i="39"/>
  <c r="H9" i="39"/>
  <c r="J9" i="39" s="1"/>
  <c r="E31" i="38"/>
  <c r="I30" i="38"/>
  <c r="H30" i="38"/>
  <c r="J30" i="38" s="1"/>
  <c r="I29" i="38"/>
  <c r="H29" i="38"/>
  <c r="J29" i="38" s="1"/>
  <c r="I28" i="38"/>
  <c r="H28" i="38"/>
  <c r="J28" i="38" s="1"/>
  <c r="I27" i="38"/>
  <c r="H27" i="38"/>
  <c r="J27" i="38" s="1"/>
  <c r="J26" i="38"/>
  <c r="I26" i="38"/>
  <c r="H26" i="38"/>
  <c r="I25" i="38"/>
  <c r="H25" i="38"/>
  <c r="J25" i="38" s="1"/>
  <c r="I24" i="38"/>
  <c r="H24" i="38"/>
  <c r="J24" i="38" s="1"/>
  <c r="I23" i="38"/>
  <c r="H23" i="38"/>
  <c r="J23" i="38" s="1"/>
  <c r="H22" i="38"/>
  <c r="J22" i="38" s="1"/>
  <c r="I21" i="38"/>
  <c r="H21" i="38"/>
  <c r="J21" i="38" s="1"/>
  <c r="I20" i="38"/>
  <c r="H20" i="38"/>
  <c r="J20" i="38" s="1"/>
  <c r="I19" i="38"/>
  <c r="H19" i="38"/>
  <c r="J19" i="38" s="1"/>
  <c r="I18" i="38"/>
  <c r="H18" i="38"/>
  <c r="J18" i="38" s="1"/>
  <c r="I17" i="38"/>
  <c r="H17" i="38"/>
  <c r="J17" i="38" s="1"/>
  <c r="I16" i="38"/>
  <c r="H16" i="38"/>
  <c r="J16" i="38" s="1"/>
  <c r="I15" i="38"/>
  <c r="H15" i="38"/>
  <c r="J15" i="38" s="1"/>
  <c r="I14" i="38"/>
  <c r="H14" i="38"/>
  <c r="J14" i="38" s="1"/>
  <c r="I13" i="38"/>
  <c r="H13" i="38"/>
  <c r="J13" i="38" s="1"/>
  <c r="I12" i="38"/>
  <c r="H12" i="38"/>
  <c r="J12" i="38" s="1"/>
  <c r="I11" i="38"/>
  <c r="H11" i="38"/>
  <c r="J11" i="38" s="1"/>
  <c r="I10" i="38"/>
  <c r="H10" i="38"/>
  <c r="J10" i="38" s="1"/>
  <c r="J9" i="38"/>
  <c r="I9" i="38"/>
  <c r="H9" i="38"/>
  <c r="I8" i="38"/>
  <c r="H8" i="38"/>
  <c r="J8" i="38" s="1"/>
  <c r="I61" i="39" l="1"/>
  <c r="I47" i="39"/>
  <c r="J72" i="39"/>
  <c r="D25" i="40" s="1"/>
  <c r="O5" i="24"/>
  <c r="O16" i="24" s="1"/>
  <c r="P35" i="24"/>
  <c r="E26" i="40"/>
  <c r="D26" i="40"/>
  <c r="J61" i="39"/>
  <c r="J47" i="39"/>
  <c r="I32" i="39"/>
  <c r="I73" i="38"/>
  <c r="I62" i="38"/>
  <c r="J62" i="38"/>
  <c r="I47" i="38"/>
  <c r="I31" i="38"/>
  <c r="E14" i="40" s="1"/>
  <c r="K20" i="24" s="1"/>
  <c r="J73" i="38"/>
  <c r="J47" i="38"/>
  <c r="J32" i="39"/>
  <c r="J31" i="38"/>
  <c r="D14" i="40" s="1"/>
  <c r="C20" i="24" s="1"/>
  <c r="G35" i="24" l="1"/>
  <c r="G5" i="24"/>
  <c r="G16" i="24" s="1"/>
  <c r="P20" i="24"/>
  <c r="E18" i="40"/>
  <c r="H20" i="24"/>
  <c r="K5" i="24"/>
  <c r="P5" i="24" s="1"/>
  <c r="G46" i="24" l="1"/>
  <c r="H35" i="24"/>
  <c r="C5" i="24"/>
  <c r="N25" i="24"/>
  <c r="K25" i="24"/>
  <c r="F25" i="24"/>
  <c r="C25" i="24"/>
  <c r="E14" i="20"/>
  <c r="D14" i="20"/>
  <c r="H25" i="24" l="1"/>
  <c r="P25" i="24"/>
  <c r="H5" i="24"/>
  <c r="G8" i="33"/>
  <c r="G9" i="33" s="1"/>
  <c r="D16" i="37" s="1"/>
  <c r="F8" i="33"/>
  <c r="F9" i="33" s="1"/>
  <c r="E16" i="37" s="1"/>
  <c r="G8" i="32"/>
  <c r="G9" i="32" s="1"/>
  <c r="D16" i="36" s="1"/>
  <c r="F8" i="32"/>
  <c r="F9" i="32" s="1"/>
  <c r="E16" i="36" s="1"/>
  <c r="L41" i="24" s="1"/>
  <c r="P41" i="24" s="1"/>
  <c r="G8" i="31"/>
  <c r="G9" i="31" s="1"/>
  <c r="D11" i="37" s="1"/>
  <c r="E27" i="24" s="1"/>
  <c r="H27" i="24" s="1"/>
  <c r="F8" i="31"/>
  <c r="F9" i="31" s="1"/>
  <c r="E11" i="37" s="1"/>
  <c r="G8" i="30"/>
  <c r="G9" i="30" s="1"/>
  <c r="D11" i="36" s="1"/>
  <c r="F8" i="30"/>
  <c r="F9" i="30" s="1"/>
  <c r="E11" i="36" s="1"/>
  <c r="L26" i="24" s="1"/>
  <c r="P26" i="24" s="1"/>
  <c r="G8" i="29"/>
  <c r="G9" i="29" s="1"/>
  <c r="D16" i="35" s="1"/>
  <c r="F8" i="29"/>
  <c r="F9" i="29" s="1"/>
  <c r="E16" i="35" s="1"/>
  <c r="G8" i="28"/>
  <c r="G9" i="28" s="1"/>
  <c r="D16" i="34" s="1"/>
  <c r="F8" i="28"/>
  <c r="F9" i="28" s="1"/>
  <c r="E16" i="34" s="1"/>
  <c r="G8" i="27"/>
  <c r="G9" i="27" s="1"/>
  <c r="D11" i="35" s="1"/>
  <c r="E24" i="24" s="1"/>
  <c r="H24" i="24" s="1"/>
  <c r="F8" i="27"/>
  <c r="F9" i="27" s="1"/>
  <c r="E11" i="35" s="1"/>
  <c r="M24" i="24" s="1"/>
  <c r="P24" i="24" s="1"/>
  <c r="G9" i="26"/>
  <c r="G10" i="26" s="1"/>
  <c r="D11" i="34" s="1"/>
  <c r="D23" i="24" s="1"/>
  <c r="H23" i="24" s="1"/>
  <c r="F9" i="26"/>
  <c r="F10" i="26" s="1"/>
  <c r="E11" i="34" s="1"/>
  <c r="L23" i="24" s="1"/>
  <c r="P23" i="24" s="1"/>
  <c r="F17" i="15"/>
  <c r="G17" i="15"/>
  <c r="G18" i="15" s="1"/>
  <c r="F18" i="15"/>
  <c r="D17" i="37" l="1"/>
  <c r="E42" i="24"/>
  <c r="H42" i="24" s="1"/>
  <c r="E17" i="37"/>
  <c r="M42" i="24"/>
  <c r="P42" i="24" s="1"/>
  <c r="E12" i="37"/>
  <c r="M27" i="24"/>
  <c r="P27" i="24" s="1"/>
  <c r="D17" i="36"/>
  <c r="D41" i="24"/>
  <c r="H41" i="24" s="1"/>
  <c r="D6" i="36"/>
  <c r="D11" i="24" s="1"/>
  <c r="H11" i="24" s="1"/>
  <c r="D26" i="24"/>
  <c r="H26" i="24" s="1"/>
  <c r="D17" i="35"/>
  <c r="E39" i="24"/>
  <c r="H39" i="24" s="1"/>
  <c r="E17" i="35"/>
  <c r="M39" i="24"/>
  <c r="P39" i="24" s="1"/>
  <c r="D17" i="34"/>
  <c r="D38" i="24"/>
  <c r="H38" i="24" s="1"/>
  <c r="E17" i="34"/>
  <c r="L38" i="24"/>
  <c r="P38" i="24" s="1"/>
  <c r="E12" i="35"/>
  <c r="E6" i="35"/>
  <c r="D6" i="37"/>
  <c r="E6" i="37"/>
  <c r="E6" i="36"/>
  <c r="E17" i="36"/>
  <c r="D12" i="37"/>
  <c r="D12" i="36"/>
  <c r="E12" i="36"/>
  <c r="D6" i="35"/>
  <c r="E6" i="34"/>
  <c r="E12" i="34"/>
  <c r="D6" i="34"/>
  <c r="D12" i="35"/>
  <c r="D12" i="34"/>
  <c r="E25" i="14"/>
  <c r="D25" i="14"/>
  <c r="E17" i="14"/>
  <c r="D17" i="14"/>
  <c r="G9" i="22"/>
  <c r="F9" i="22"/>
  <c r="G9" i="21"/>
  <c r="F9" i="21"/>
  <c r="D7" i="37" l="1"/>
  <c r="E12" i="24"/>
  <c r="H12" i="24" s="1"/>
  <c r="E7" i="37"/>
  <c r="M12" i="24"/>
  <c r="P12" i="24" s="1"/>
  <c r="D7" i="36"/>
  <c r="E7" i="36"/>
  <c r="L11" i="24"/>
  <c r="P11" i="24" s="1"/>
  <c r="D7" i="35"/>
  <c r="E9" i="24"/>
  <c r="H9" i="24" s="1"/>
  <c r="E7" i="35"/>
  <c r="M9" i="24"/>
  <c r="P9" i="24" s="1"/>
  <c r="E7" i="34"/>
  <c r="L8" i="24"/>
  <c r="P8" i="24" s="1"/>
  <c r="D7" i="34"/>
  <c r="D8" i="24"/>
  <c r="H8" i="24" s="1"/>
  <c r="G10" i="22"/>
  <c r="G11" i="22" s="1"/>
  <c r="F10" i="22"/>
  <c r="F11" i="22" s="1"/>
  <c r="G10" i="21"/>
  <c r="G11" i="21" s="1"/>
  <c r="F10" i="21"/>
  <c r="F11" i="21" s="1"/>
  <c r="N45" i="24" l="1"/>
  <c r="N43" i="24"/>
  <c r="N36" i="24"/>
  <c r="N30" i="24"/>
  <c r="N28" i="24"/>
  <c r="N21" i="24"/>
  <c r="N15" i="24"/>
  <c r="M45" i="24"/>
  <c r="M30" i="24"/>
  <c r="M15" i="24"/>
  <c r="L45" i="24"/>
  <c r="L30" i="24"/>
  <c r="L15" i="24"/>
  <c r="E9" i="14"/>
  <c r="N13" i="24" s="1"/>
  <c r="E9" i="13"/>
  <c r="N6" i="24" s="1"/>
  <c r="G23" i="9" l="1"/>
  <c r="G24" i="9" s="1"/>
  <c r="E23" i="14" s="1"/>
  <c r="L43" i="24" s="1"/>
  <c r="F23" i="9"/>
  <c r="H23" i="9" s="1"/>
  <c r="G16" i="9"/>
  <c r="G17" i="9" s="1"/>
  <c r="E24" i="14" s="1"/>
  <c r="M43" i="24" s="1"/>
  <c r="F16" i="9"/>
  <c r="H16" i="9" s="1"/>
  <c r="G9" i="9"/>
  <c r="G10" i="9" s="1"/>
  <c r="E22" i="14" s="1"/>
  <c r="K43" i="24" s="1"/>
  <c r="F9" i="9"/>
  <c r="H9" i="9" s="1"/>
  <c r="G23" i="8"/>
  <c r="H23" i="8"/>
  <c r="G9" i="8"/>
  <c r="G10" i="8" s="1"/>
  <c r="E14" i="14" s="1"/>
  <c r="K28" i="24" s="1"/>
  <c r="F9" i="8"/>
  <c r="H9" i="8" s="1"/>
  <c r="G16" i="8"/>
  <c r="H16" i="8"/>
  <c r="P43" i="24" l="1"/>
  <c r="E26" i="14"/>
  <c r="G17" i="8"/>
  <c r="E16" i="14" s="1"/>
  <c r="G24" i="8"/>
  <c r="E15" i="14" s="1"/>
  <c r="E6" i="14"/>
  <c r="H24" i="9"/>
  <c r="H17" i="9"/>
  <c r="H10" i="9"/>
  <c r="F43" i="24"/>
  <c r="F36" i="24"/>
  <c r="F28" i="24"/>
  <c r="F21" i="24"/>
  <c r="M28" i="24" l="1"/>
  <c r="E8" i="14"/>
  <c r="M13" i="24" s="1"/>
  <c r="E18" i="14"/>
  <c r="E7" i="14"/>
  <c r="L13" i="24" s="1"/>
  <c r="L28" i="24"/>
  <c r="P28" i="24" s="1"/>
  <c r="K13" i="24"/>
  <c r="F45" i="24"/>
  <c r="E45" i="24"/>
  <c r="D45" i="24"/>
  <c r="F30" i="24"/>
  <c r="E30" i="24"/>
  <c r="D30" i="24"/>
  <c r="F15" i="24"/>
  <c r="G17" i="19"/>
  <c r="F17" i="19"/>
  <c r="D15" i="24"/>
  <c r="G9" i="19"/>
  <c r="F9" i="19"/>
  <c r="D23" i="14"/>
  <c r="D43" i="24" s="1"/>
  <c r="D24" i="14"/>
  <c r="E43" i="24" s="1"/>
  <c r="D22" i="14"/>
  <c r="C43" i="24" s="1"/>
  <c r="D9" i="14"/>
  <c r="F13" i="24" s="1"/>
  <c r="D9" i="13"/>
  <c r="F6" i="24" s="1"/>
  <c r="H43" i="24" l="1"/>
  <c r="P13" i="24"/>
  <c r="E10" i="14"/>
  <c r="D26" i="14"/>
  <c r="E14" i="23"/>
  <c r="G9" i="18"/>
  <c r="G10" i="18" s="1"/>
  <c r="F9" i="18"/>
  <c r="F10" i="18" s="1"/>
  <c r="G17" i="18"/>
  <c r="G18" i="18" s="1"/>
  <c r="F17" i="18"/>
  <c r="F18" i="18" s="1"/>
  <c r="G17" i="16"/>
  <c r="G18" i="16" s="1"/>
  <c r="D19" i="17" s="1"/>
  <c r="F37" i="24" s="1"/>
  <c r="F17" i="16"/>
  <c r="F18" i="16" s="1"/>
  <c r="E19" i="17" s="1"/>
  <c r="G9" i="16"/>
  <c r="G10" i="16" s="1"/>
  <c r="D18" i="17" s="1"/>
  <c r="C37" i="24" s="1"/>
  <c r="F9" i="16"/>
  <c r="F10" i="16" s="1"/>
  <c r="E18" i="17" s="1"/>
  <c r="D13" i="17"/>
  <c r="E13" i="17"/>
  <c r="N22" i="24" s="1"/>
  <c r="G9" i="15"/>
  <c r="G10" i="15" s="1"/>
  <c r="D12" i="17" s="1"/>
  <c r="C22" i="24" s="1"/>
  <c r="F9" i="15"/>
  <c r="F10" i="15" s="1"/>
  <c r="E12" i="17" s="1"/>
  <c r="D22" i="23"/>
  <c r="E22" i="23"/>
  <c r="D14" i="23"/>
  <c r="G18" i="19"/>
  <c r="D19" i="20" s="1"/>
  <c r="F18" i="19"/>
  <c r="G10" i="19"/>
  <c r="D18" i="20" s="1"/>
  <c r="F10" i="19"/>
  <c r="E18" i="20" s="1"/>
  <c r="G27" i="4"/>
  <c r="G28" i="4" s="1"/>
  <c r="D15" i="13" s="1"/>
  <c r="D21" i="24" s="1"/>
  <c r="F27" i="4"/>
  <c r="F28" i="4" s="1"/>
  <c r="E15" i="13" s="1"/>
  <c r="G18" i="4"/>
  <c r="G19" i="4" s="1"/>
  <c r="D16" i="13" s="1"/>
  <c r="E21" i="24" s="1"/>
  <c r="F18" i="4"/>
  <c r="F19" i="4" s="1"/>
  <c r="E16" i="13" s="1"/>
  <c r="G9" i="4"/>
  <c r="G10" i="4" s="1"/>
  <c r="D14" i="13" s="1"/>
  <c r="F9" i="4"/>
  <c r="F10" i="4" s="1"/>
  <c r="E14" i="13" s="1"/>
  <c r="G27" i="5"/>
  <c r="G28" i="5" s="1"/>
  <c r="D23" i="13" s="1"/>
  <c r="D36" i="24" s="1"/>
  <c r="F27" i="5"/>
  <c r="F28" i="5" s="1"/>
  <c r="E23" i="13" s="1"/>
  <c r="L36" i="24" s="1"/>
  <c r="G18" i="5"/>
  <c r="G19" i="5" s="1"/>
  <c r="D24" i="13" s="1"/>
  <c r="E36" i="24" s="1"/>
  <c r="F18" i="5"/>
  <c r="F19" i="5" s="1"/>
  <c r="E24" i="13" s="1"/>
  <c r="M36" i="24" s="1"/>
  <c r="G9" i="5"/>
  <c r="G10" i="5" s="1"/>
  <c r="D22" i="13" s="1"/>
  <c r="C36" i="24" s="1"/>
  <c r="F9" i="5"/>
  <c r="F10" i="5" s="1"/>
  <c r="E22" i="13" s="1"/>
  <c r="G33" i="1"/>
  <c r="G34" i="1" s="1"/>
  <c r="D16" i="10" s="1"/>
  <c r="F33" i="1"/>
  <c r="F34" i="1" s="1"/>
  <c r="E16" i="10" s="1"/>
  <c r="M29" i="24" s="1"/>
  <c r="G25" i="1"/>
  <c r="G26" i="1" s="1"/>
  <c r="D15" i="10" s="1"/>
  <c r="F25" i="1"/>
  <c r="F26" i="1" s="1"/>
  <c r="E15" i="10" s="1"/>
  <c r="L29" i="24" s="1"/>
  <c r="G17" i="1"/>
  <c r="G18" i="1" s="1"/>
  <c r="D17" i="10" s="1"/>
  <c r="F17" i="1"/>
  <c r="F18" i="1" s="1"/>
  <c r="E17" i="10" s="1"/>
  <c r="N29" i="24" s="1"/>
  <c r="G9" i="1"/>
  <c r="G10" i="1" s="1"/>
  <c r="D14" i="10" s="1"/>
  <c r="F9" i="1"/>
  <c r="F10" i="1" s="1"/>
  <c r="E14" i="10" s="1"/>
  <c r="G33" i="2"/>
  <c r="G34" i="2" s="1"/>
  <c r="D24" i="10" s="1"/>
  <c r="E44" i="24" s="1"/>
  <c r="F33" i="2"/>
  <c r="F34" i="2" s="1"/>
  <c r="E24" i="10" s="1"/>
  <c r="G25" i="2"/>
  <c r="G26" i="2" s="1"/>
  <c r="D23" i="10" s="1"/>
  <c r="D44" i="24" s="1"/>
  <c r="F25" i="2"/>
  <c r="F26" i="2" s="1"/>
  <c r="E23" i="10" s="1"/>
  <c r="G17" i="2"/>
  <c r="G18" i="2" s="1"/>
  <c r="D25" i="10" s="1"/>
  <c r="F44" i="24" s="1"/>
  <c r="F17" i="2"/>
  <c r="F18" i="2" s="1"/>
  <c r="E25" i="10" s="1"/>
  <c r="G9" i="2"/>
  <c r="G10" i="2" s="1"/>
  <c r="D22" i="10" s="1"/>
  <c r="F9" i="2"/>
  <c r="F10" i="2" s="1"/>
  <c r="E22" i="10" s="1"/>
  <c r="H24" i="8"/>
  <c r="D15" i="14" s="1"/>
  <c r="D28" i="24" s="1"/>
  <c r="H17" i="8"/>
  <c r="D16" i="14" s="1"/>
  <c r="E28" i="24" s="1"/>
  <c r="H10" i="8"/>
  <c r="D14" i="14" s="1"/>
  <c r="C28" i="24" s="1"/>
  <c r="E46" i="24" l="1"/>
  <c r="D46" i="24"/>
  <c r="L46" i="24"/>
  <c r="N31" i="24"/>
  <c r="H28" i="24"/>
  <c r="H37" i="24"/>
  <c r="H36" i="24"/>
  <c r="C46" i="24"/>
  <c r="E6" i="13"/>
  <c r="K21" i="24"/>
  <c r="E18" i="13"/>
  <c r="K36" i="24"/>
  <c r="E26" i="13"/>
  <c r="C21" i="24"/>
  <c r="D6" i="13"/>
  <c r="C6" i="24" s="1"/>
  <c r="K29" i="24"/>
  <c r="P29" i="24" s="1"/>
  <c r="E18" i="10"/>
  <c r="M21" i="24"/>
  <c r="M31" i="24" s="1"/>
  <c r="E8" i="13"/>
  <c r="M6" i="24" s="1"/>
  <c r="E7" i="13"/>
  <c r="L6" i="24" s="1"/>
  <c r="L21" i="24"/>
  <c r="L31" i="24" s="1"/>
  <c r="D8" i="20"/>
  <c r="E19" i="20"/>
  <c r="D20" i="20"/>
  <c r="E26" i="23"/>
  <c r="K45" i="24"/>
  <c r="P45" i="24" s="1"/>
  <c r="K30" i="24"/>
  <c r="P30" i="24" s="1"/>
  <c r="E18" i="23"/>
  <c r="E6" i="23"/>
  <c r="E14" i="17"/>
  <c r="K22" i="24"/>
  <c r="P22" i="24" s="1"/>
  <c r="K40" i="24"/>
  <c r="E6" i="17"/>
  <c r="E20" i="17"/>
  <c r="K37" i="24"/>
  <c r="N37" i="24"/>
  <c r="E7" i="17"/>
  <c r="N7" i="24" s="1"/>
  <c r="E9" i="10"/>
  <c r="N14" i="24" s="1"/>
  <c r="N44" i="24"/>
  <c r="L44" i="24"/>
  <c r="E7" i="10"/>
  <c r="E8" i="10"/>
  <c r="M14" i="24" s="1"/>
  <c r="M44" i="24"/>
  <c r="M46" i="24" s="1"/>
  <c r="E6" i="10"/>
  <c r="K14" i="24" s="1"/>
  <c r="K44" i="24"/>
  <c r="E26" i="10"/>
  <c r="D18" i="10"/>
  <c r="D6" i="10"/>
  <c r="C29" i="24"/>
  <c r="D18" i="23"/>
  <c r="C30" i="24"/>
  <c r="H30" i="24" s="1"/>
  <c r="D6" i="23"/>
  <c r="C15" i="24" s="1"/>
  <c r="H15" i="24" s="1"/>
  <c r="D26" i="13"/>
  <c r="D8" i="13"/>
  <c r="E6" i="24" s="1"/>
  <c r="D9" i="10"/>
  <c r="F14" i="24" s="1"/>
  <c r="F29" i="24"/>
  <c r="F10" i="24"/>
  <c r="F40" i="24"/>
  <c r="F46" i="24" s="1"/>
  <c r="C45" i="24"/>
  <c r="H45" i="24" s="1"/>
  <c r="D26" i="23"/>
  <c r="C44" i="24"/>
  <c r="H44" i="24" s="1"/>
  <c r="D26" i="10"/>
  <c r="D7" i="13"/>
  <c r="D6" i="24" s="1"/>
  <c r="D29" i="24"/>
  <c r="D31" i="24" s="1"/>
  <c r="D7" i="10"/>
  <c r="D14" i="24" s="1"/>
  <c r="E15" i="24"/>
  <c r="F22" i="24"/>
  <c r="F31" i="24" s="1"/>
  <c r="D7" i="17"/>
  <c r="F7" i="24" s="1"/>
  <c r="D18" i="13"/>
  <c r="C40" i="24"/>
  <c r="H40" i="24" s="1"/>
  <c r="D8" i="10"/>
  <c r="E14" i="24" s="1"/>
  <c r="E29" i="24"/>
  <c r="D7" i="14"/>
  <c r="D13" i="24" s="1"/>
  <c r="D8" i="14"/>
  <c r="E13" i="24" s="1"/>
  <c r="D18" i="14"/>
  <c r="D6" i="14"/>
  <c r="C13" i="24" s="1"/>
  <c r="D20" i="17"/>
  <c r="D14" i="17"/>
  <c r="D6" i="17"/>
  <c r="C7" i="24" s="1"/>
  <c r="P44" i="24" l="1"/>
  <c r="H29" i="24"/>
  <c r="E31" i="24"/>
  <c r="M16" i="24"/>
  <c r="E16" i="24"/>
  <c r="H13" i="24"/>
  <c r="D16" i="24"/>
  <c r="F16" i="24"/>
  <c r="N10" i="24"/>
  <c r="N16" i="24" s="1"/>
  <c r="N46" i="24"/>
  <c r="H46" i="24"/>
  <c r="P37" i="24"/>
  <c r="H7" i="24"/>
  <c r="H22" i="24"/>
  <c r="P36" i="24"/>
  <c r="K46" i="24"/>
  <c r="H6" i="24"/>
  <c r="C16" i="24"/>
  <c r="H21" i="24"/>
  <c r="C31" i="24"/>
  <c r="P21" i="24"/>
  <c r="P31" i="24" s="1"/>
  <c r="K31" i="24"/>
  <c r="K6" i="24"/>
  <c r="E10" i="13"/>
  <c r="C10" i="24"/>
  <c r="H10" i="24" s="1"/>
  <c r="E20" i="20"/>
  <c r="E8" i="20"/>
  <c r="N40" i="24"/>
  <c r="P40" i="24" s="1"/>
  <c r="D10" i="23"/>
  <c r="E10" i="23"/>
  <c r="K15" i="24"/>
  <c r="P15" i="24" s="1"/>
  <c r="K10" i="24"/>
  <c r="E8" i="17"/>
  <c r="K7" i="24"/>
  <c r="P7" i="24" s="1"/>
  <c r="E10" i="10"/>
  <c r="L14" i="24"/>
  <c r="P14" i="24" s="1"/>
  <c r="C14" i="24"/>
  <c r="H14" i="24" s="1"/>
  <c r="D10" i="10"/>
  <c r="D10" i="13"/>
  <c r="D10" i="14"/>
  <c r="D8" i="17"/>
  <c r="L16" i="24" l="1"/>
  <c r="P10" i="24"/>
  <c r="P46" i="24"/>
  <c r="H16" i="24"/>
  <c r="H31" i="24"/>
  <c r="P6" i="24"/>
  <c r="P16" i="24" s="1"/>
  <c r="K16" i="24"/>
</calcChain>
</file>

<file path=xl/sharedStrings.xml><?xml version="1.0" encoding="utf-8"?>
<sst xmlns="http://schemas.openxmlformats.org/spreadsheetml/2006/main" count="1385" uniqueCount="201">
  <si>
    <t>Lp</t>
  </si>
  <si>
    <t>Nazwa</t>
  </si>
  <si>
    <t xml:space="preserve"> Szacunkowa ilość odpadów prognozowanych do wytworzenia przez Jednostkę Wojskową 1156 w [Mg]</t>
  </si>
  <si>
    <t>UWAGI</t>
  </si>
  <si>
    <t xml:space="preserve">Kwota jednostkowa netto </t>
  </si>
  <si>
    <t>Kwota jednostkowa brutto</t>
  </si>
  <si>
    <t>Suma netto</t>
  </si>
  <si>
    <t xml:space="preserve">Suma brutto </t>
  </si>
  <si>
    <t>PLN</t>
  </si>
  <si>
    <t>Odbiór, transport i utylizacja odpadów kuchennych kat. 3 – tj. Produktów ubocznych pochodzenia zwierzęcego</t>
  </si>
  <si>
    <t>SUMA</t>
  </si>
  <si>
    <t>Lokalizacja:        Poznań   ul. Silniki 1</t>
  </si>
  <si>
    <t>Lokalizacja: Kiekrz ul. Rekreacyjna 2</t>
  </si>
  <si>
    <t xml:space="preserve">Lokalizacja:        -Leszno ul. Racławicka 1 </t>
  </si>
  <si>
    <t xml:space="preserve">Lokalizacja:        --Śrem ul. Sikorskiego 2 </t>
  </si>
  <si>
    <t>a. Jednostka Wojskowa 1156 Poznań, ul. Silniki 1</t>
  </si>
  <si>
    <t xml:space="preserve">c. Jednostka Wojskowa 1517 w Lesznie, ul. Racławicka 1 </t>
  </si>
  <si>
    <t>b.  Ośrodek Szkolenia Sił Powietrznych w Kiekrzu, ul. Rekreacyjna 2</t>
  </si>
  <si>
    <t>d. Jednostka Wojskowa 4430 w Śremie, ul Sikorskiego 2</t>
  </si>
  <si>
    <t>Odbiór, transport i utylizacja odpadów o kodach: 18 01 01, 18 01 02*, 18 01 03*, 18 01 04, 18 01 06*, 18 01 08*, 18 01 09, 18 01 10*  wraz z dostarczeniem worków</t>
  </si>
  <si>
    <t>Odbiór, transport i utylizacja odpadów o kodach: 18 01 01, 18 01 02*, 18 01 03*, 18 01 04, 18 01 06*, 18 01 08*, 18 01 09, 18 01 10* wraz z dostarczeniem worków</t>
  </si>
  <si>
    <t>Lokalizacja:        Poznań ul. Silniki 1</t>
  </si>
  <si>
    <t>Lokalizacja:        Śrem ul. Sikorskiego 2</t>
  </si>
  <si>
    <t>Lokalizacja:        Leszno ul. Racławicka 1</t>
  </si>
  <si>
    <t>b. Jednostka Wojskowa 4430 w Śremie, ul Sikorskiego 2</t>
  </si>
  <si>
    <t>Przedmiot zamówienia</t>
  </si>
  <si>
    <t>1.</t>
  </si>
  <si>
    <t>Szt.</t>
  </si>
  <si>
    <t>Kwota jednostkowa netto</t>
  </si>
  <si>
    <t xml:space="preserve">Ilość </t>
  </si>
  <si>
    <t>Jednostka masy</t>
  </si>
  <si>
    <t>WYCENA ODBIORU, TRANSPORTU I UTYLIZACJI MARTWYCH ZWIERZĄT Z POSZCZEGÓLNYCH MIEJSC ZA ROK 2022*</t>
  </si>
  <si>
    <t>WYCENA ODBIORU, TRANSPORTU I UTYLIZACJI MARTWYCH ZWIERZĄT Z POSZCZEGÓLNYCH MIEJSC ZA ROK 2021*</t>
  </si>
  <si>
    <t>RAZEM W LATACH 2021-2022 w zł BRUTTO</t>
  </si>
  <si>
    <t>RAZEM</t>
  </si>
  <si>
    <t>Szacunkowe kwoty za odbiór odpadów w roku 2022 [zł/Mg]</t>
  </si>
  <si>
    <t>Odbiór, transport i utylizacja odpadów wielkogabarytowych</t>
  </si>
  <si>
    <t>Kiekrz</t>
  </si>
  <si>
    <t>Krzesiny
1156</t>
  </si>
  <si>
    <t>Leszno
1517</t>
  </si>
  <si>
    <t>Śrem
4430</t>
  </si>
  <si>
    <t>Razem:</t>
  </si>
  <si>
    <t>RAZEM W LATACH 2021 w zł BRUTTO</t>
  </si>
  <si>
    <t>RAZEM W LATACH 2022 w zł BRUTTO</t>
  </si>
  <si>
    <t>Szacunkowe kwoty za odbiór odpadów w roku 2021 [zł/Mg]</t>
  </si>
  <si>
    <t>WYCENA ODBIORU, TRANSPORTU I UTYLIZACJI ODPADÓW KUCHENNYCH Z POSZCZEGÓLNYCH MIEJSC W LATACH 2021/2022</t>
  </si>
  <si>
    <t>ZADANIE 2 ODPADY MEDYCZNE - KIEKRZ</t>
  </si>
  <si>
    <t>WYCENA ODBIORU, TRANSPORTU I UTYLIZACJI ODPADÓW MEDYCZNYCH Z POSZCZEGÓLNYCH MIEJSC ZA LATA 2021/2022</t>
  </si>
  <si>
    <t>WYCENA ODBIORU, TRANSPORTU I UTYLIZACJI ODPADÓW WIELKOGABARYTOWYCH Z POSZCZEGÓLNYCH MIEJSC W LATACH  2021/2022</t>
  </si>
  <si>
    <t>WYCENA ODBIORU, TRANSPORTU I UTYLIZACJI ODPADÓW BUDOWLANYCH Z POSZCZEGÓLNYCH MIEJSC W LATACH 2021/2022</t>
  </si>
  <si>
    <t>WYCENA ODBIORU, TRANSPORTU I UTYLIZACJI MARTWYCH ZWIERZĄT Z POSZCZEGÓLNYCH MIEJSC W LATACH  2021/2022</t>
  </si>
  <si>
    <t>Suma brutto</t>
  </si>
  <si>
    <t xml:space="preserve"> </t>
  </si>
  <si>
    <t>RAZEM W LATACH 2021-2022 w zł NETTO</t>
  </si>
  <si>
    <t>RAZEM W LATACH 2021 w zł NETTO</t>
  </si>
  <si>
    <t>RAZEM W LATACH 2022 w zł NETTO</t>
  </si>
  <si>
    <t>NETTO</t>
  </si>
  <si>
    <t>Ustabilizowane osoady ściekowe - 19 08 05</t>
  </si>
  <si>
    <t xml:space="preserve">Lokalizacja: Leszno ul. Racławicka 1 </t>
  </si>
  <si>
    <t xml:space="preserve">Lokalizacja: Śrem ul. Sikorskiego 2 </t>
  </si>
  <si>
    <t>Lokalizacja: Poznań   ul. Silniki 1</t>
  </si>
  <si>
    <r>
      <t xml:space="preserve">Odbiór, transport i utylizacja martwego zwierzęcia: </t>
    </r>
    <r>
      <rPr>
        <b/>
        <sz val="10"/>
        <color theme="1"/>
        <rFont val="Arial"/>
        <family val="2"/>
        <charset val="238"/>
      </rPr>
      <t>dzik, lis, jenot, sarna</t>
    </r>
  </si>
  <si>
    <r>
      <t xml:space="preserve">Odbiór, transport i utylizacja martwego zwierzęcia np. </t>
    </r>
    <r>
      <rPr>
        <b/>
        <sz val="10"/>
        <color theme="1"/>
        <rFont val="Arial"/>
        <family val="2"/>
        <charset val="238"/>
      </rPr>
      <t>dzik, lis, jenot, sarna</t>
    </r>
  </si>
  <si>
    <t>2.</t>
  </si>
  <si>
    <t>Skratki - 19 08 01</t>
  </si>
  <si>
    <t>Skratki -19 08 01</t>
  </si>
  <si>
    <t>WYCENA ODBIORU, TRANSPORTU I UTYLIZACJI ODPADÓW Z OCZYSZCZALNI ŚCIEKÓW  ZA ROK 2022</t>
  </si>
  <si>
    <t>Lokalizacja: Poznań Głuszyna</t>
  </si>
  <si>
    <t>WYCENA ODBIORU, TRANSPORTU I UTYLIZACJI ODPADÓW Z OCZYSZCZALNI ŚCIEKÓW  ZA ROK 2021</t>
  </si>
  <si>
    <t>ZADANIE 4 c ODPADY BUDOWLANE ŚREM</t>
  </si>
  <si>
    <t>ZADANIE 6 a ODPADY KUCHENNE - KRZESINY</t>
  </si>
  <si>
    <t>ZADANIE 6 b ODPADY KUCHENNE - LESZNO</t>
  </si>
  <si>
    <t>ZADANIE 6 c ODPADY KUCHENNE - ŚREM</t>
  </si>
  <si>
    <t>ZADANIE 6 d ODPADY KUCHENNE - KIEKRZ</t>
  </si>
  <si>
    <t>WYCENA ODBIORU, TRANSPORTU I UTYLIZACJI ODPADÓW Z OCZYSZCZALNI ŚCIEKÓW  W LATACH 2021/2022</t>
  </si>
  <si>
    <t>BRUTTO</t>
  </si>
  <si>
    <t xml:space="preserve">RAZEM W LATACH 2021-2022 w zł </t>
  </si>
  <si>
    <t>RAZEM W 2021 zł</t>
  </si>
  <si>
    <t xml:space="preserve">RAZEM W 2022 w zł </t>
  </si>
  <si>
    <t>RAZEM W LATACH 2021-2022 w zł</t>
  </si>
  <si>
    <t xml:space="preserve">RAZEM W 2021 zł </t>
  </si>
  <si>
    <t>RAZEM W 2022 w zł</t>
  </si>
  <si>
    <t>WYCENA ODBIORU, TRANSPORTU I UTYLIZACJI ODPADÓW MEDYCZNYCH Z POSZCZEGÓLNYCH MIEJSC ZA ROK 2021</t>
  </si>
  <si>
    <t>WYCENA ODBIORU, TRANSPORTU I UTYLIZACJI ODPADÓW MEDYCZNYCH Z POSZCZEGÓLNYCH MIEJSC ZA ROK 2022</t>
  </si>
  <si>
    <t>ZADANIE 2 ODPADY MEDYCZNE - KRZESINY</t>
  </si>
  <si>
    <t>ZADANIE 2 ODPADY MEDYCZNE - LESZNO</t>
  </si>
  <si>
    <t>ZADANIE 2 ODPADY MEDYCZNE - ŚREM</t>
  </si>
  <si>
    <t>WYCENA ODBIORU, TRANSPORTU I UTYLIZACJI ODPADÓW WIELKOGABARYTOWYCH Z POSZCZEGÓLNYCH MIEJSC ZA ROK 2021</t>
  </si>
  <si>
    <t>WYCENA ODBIORU, TRANSPORTU I UTYLIZACJI ODPADÓW WIELKOGABARYTOWYCH Z POSZCZEGÓLNYCH MIEJSC ZA ROK 2022</t>
  </si>
  <si>
    <t>ZADANIE 3 ODPADY WIELKOGABARYTOWE KRZESINY</t>
  </si>
  <si>
    <t>ZADANIE 3 ODPADY WIELKOGABARYTOWE KIEKRZ</t>
  </si>
  <si>
    <t xml:space="preserve"> Jednostka Wojskowa 1517 w Lesznie, ul. Racławicka 1 </t>
  </si>
  <si>
    <t>ZADANIE 4 ODPADY WIELKOGABARYTOWE LESZNO</t>
  </si>
  <si>
    <t>Jednostka Wojskowa 4430 w Śremie, ul Sikorskiego 2</t>
  </si>
  <si>
    <t>ZADANIE 5 ODPADY WIELKOGABARYTOWE ŚREM</t>
  </si>
  <si>
    <t>WYCENA ODBIORU, TRANSPORTU I UTYLIZACJI ODPADÓW BUDOWLANYCH Z POSZCZEGÓLNYCH MIEJSC ZA ROK 2021</t>
  </si>
  <si>
    <t>WYCENA ODBIORU, TRANSPORTU I UTYLIZACJI ODPADÓW BUDOWLANYCH Z POSZCZEGÓLNYCH MIEJSC ZA ROK 2022</t>
  </si>
  <si>
    <t xml:space="preserve">Jednostka Wojskowa 1517 w Lesznie, ul. Racławicka 1 </t>
  </si>
  <si>
    <t xml:space="preserve"> Jednostka Wojskowa 4430 w Śremie, ul Sikorskiego 2</t>
  </si>
  <si>
    <t>ZADANIE 7 ODPADY BUDOWLANE LESZNO</t>
  </si>
  <si>
    <t>ZADANIE 8 ODPADY BUDOWLANE ŚREM</t>
  </si>
  <si>
    <t>ZADANIE 6 ODPADY BUDOWLANE KRZESINY</t>
  </si>
  <si>
    <t>ZADANIE 6 ODPADY BUDOWLANE KIEKRZ</t>
  </si>
  <si>
    <t xml:space="preserve">RAZEM  </t>
  </si>
  <si>
    <t>ZADANIE 9 ODPADY MARTWE ZWIERZĘTA KRZESINY</t>
  </si>
  <si>
    <t>ZADANIE 9 ODPADY MARTWE ZWIERZĘTA LESZNO</t>
  </si>
  <si>
    <t>ZADANIE 9 ODPADY MARTWE ZWIERZĘTA ŚREM</t>
  </si>
  <si>
    <t>WYCENA ODBIORU, TRANSPORTU I UTYLIZACJI ODPADÓW KUCHENNYCH Z POSZCZEGÓLNYCH MIEJSC ZA ROK 2021</t>
  </si>
  <si>
    <t>WYCENA ODBIORU, TRANSPORTU I UTYLIZACJI ODPADÓW KUCHENNYCH Z POSZCZEGÓLNYCH MIEJSC ZA ROK 2022</t>
  </si>
  <si>
    <t xml:space="preserve">Szacunkowa wycena odbioru odpadów odpadów niebezpiecznych i innych niż niebezpieczne przewidywanych do wytworzenia w roku 2021 w JW. 1156     (ul.Silniki 1, 61-325 Poznań) </t>
  </si>
  <si>
    <t>L.p.</t>
  </si>
  <si>
    <t>Kod odpadów</t>
  </si>
  <si>
    <t>Rodzaj odpadów</t>
  </si>
  <si>
    <t>Szacunkowe kwoty za odbiór odpadów</t>
  </si>
  <si>
    <t>04 02 09</t>
  </si>
  <si>
    <t>Odpady materiałów złożonych</t>
  </si>
  <si>
    <t>Mg</t>
  </si>
  <si>
    <t>03 01 05</t>
  </si>
  <si>
    <t>Trociny, wióry, ścinki, drewno, płyta wiórowa i fornir inne niż wymienione w 03 01 04</t>
  </si>
  <si>
    <t>3.</t>
  </si>
  <si>
    <t>07 01 04*</t>
  </si>
  <si>
    <t xml:space="preserve">Inne rozpuszczalniki organiczne, roztwory z przemywania i ciecze macierzyste </t>
  </si>
  <si>
    <t>4.</t>
  </si>
  <si>
    <t>Inne rozpuszczalniki organiczne, roztwory z przemywania i ciecze macierzyste (konieczność wypompowania ze zbiornika podziemnego)</t>
  </si>
  <si>
    <t>ODPAD ZAWIERAJĄCY HYDRAZYNĘ</t>
  </si>
  <si>
    <t>5.</t>
  </si>
  <si>
    <t>08 01 11*</t>
  </si>
  <si>
    <t>Odpady farb i lakierów zawierające rozpuszczalniki organiczne lub inne substancje niebezpieczne</t>
  </si>
  <si>
    <t>6.</t>
  </si>
  <si>
    <t>08 03 18</t>
  </si>
  <si>
    <t>Odpadowy toner drukarski inny niż wymieniony w 08 03 17</t>
  </si>
  <si>
    <t>7.</t>
  </si>
  <si>
    <t>08 04 09*</t>
  </si>
  <si>
    <t>Odpadowe kleje i szczeliwa zawierające rozpuszczalniki organiczne lub inne substancje niebezpieczne</t>
  </si>
  <si>
    <t>8.</t>
  </si>
  <si>
    <t>13 08 99</t>
  </si>
  <si>
    <t>Inne niewymienione odpady</t>
  </si>
  <si>
    <t>9.</t>
  </si>
  <si>
    <t>15 01 10*</t>
  </si>
  <si>
    <t>Opakowania zawierające pozostałości substancji niebezpiecznych</t>
  </si>
  <si>
    <t>10.</t>
  </si>
  <si>
    <t>15 01 02</t>
  </si>
  <si>
    <t>Opakowania z tworzyw sztucznych</t>
  </si>
  <si>
    <t>11.</t>
  </si>
  <si>
    <t>15 02 02*</t>
  </si>
  <si>
    <t>Sorbenty, materiały filtracyjne (w tym filtry olejowe nieujęte w innych grupach), tkaniny do wycierania (np. szmaty, ścierki) i ubrania ochronne zanieczyszczone substancjami niebezpiecznymi</t>
  </si>
  <si>
    <t>12.</t>
  </si>
  <si>
    <t>15 02 03</t>
  </si>
  <si>
    <t>Sorbenty, materiały filtracyjne, tkaniny do wycierania (np. szmaty, ścierki) i ubrania ochronne inne niż wymienione w 15 02 02</t>
  </si>
  <si>
    <t>13.</t>
  </si>
  <si>
    <t>16 01 07*</t>
  </si>
  <si>
    <t>Filtry olejowe</t>
  </si>
  <si>
    <t>14.</t>
  </si>
  <si>
    <t>16 02 13*</t>
  </si>
  <si>
    <t>Zużyte urządzenia zawierające niebezpieczne elementy inne niż wymienione w 16 02 09 do 16 02 12</t>
  </si>
  <si>
    <t>15.</t>
  </si>
  <si>
    <t>16 01 99</t>
  </si>
  <si>
    <t>16.</t>
  </si>
  <si>
    <t>16 05 07*</t>
  </si>
  <si>
    <t>Zużyte nieorganiczne chemikalia zawierające substancje niebezpieczne</t>
  </si>
  <si>
    <t>17.</t>
  </si>
  <si>
    <t>16 06 06*</t>
  </si>
  <si>
    <t>Selektywnie gromadzony elektrolit z baterii i akumulatorów</t>
  </si>
  <si>
    <t>18.</t>
  </si>
  <si>
    <t>17 02 03</t>
  </si>
  <si>
    <t>Tworzywa sztuczne</t>
  </si>
  <si>
    <t>19.</t>
  </si>
  <si>
    <t>17 02 02</t>
  </si>
  <si>
    <t>Szkło</t>
  </si>
  <si>
    <t>19 12 04</t>
  </si>
  <si>
    <t>Tworzywa sztuczne i guma</t>
  </si>
  <si>
    <t xml:space="preserve">Szacunkowa wycena odbioru odpadów odpadów niebezpiecznych i innych niż niebezpieczne przewidywanych do wytworzenia                                                             w roku 2022 w JW. 1156     (ul.Silniki 1, 61-325 Poznań) </t>
  </si>
  <si>
    <t>MG</t>
  </si>
  <si>
    <t>20.</t>
  </si>
  <si>
    <t xml:space="preserve">Szacunkowa wycena odbioru odpadów, odpadów niebezpiecznych i innych niż niebezpieczne przewidywanych do wytworzenia                                     w roku 2021 w JW. 1517  (ul.Racławicka, Leszno) </t>
  </si>
  <si>
    <t>Szacunkowa wycena odbioru odpadów, odpadów niebezpiecznych i innych niż niebezpieczne przewidywanych do wytworzenia w roku 2021 w JW. 4430 (ul.Sikorskiego 2, ŚREM)</t>
  </si>
  <si>
    <t>Szacunkowa wycena odbioru odpadów, odpadów niebezpiecznych i innych niż niebezpieczne przewidywanych do wytworzenia w roku 2021 w JW. 2748 m.Babki k/Poznania</t>
  </si>
  <si>
    <t xml:space="preserve">Sorbenty, materiały filtracyjne (w tym filtry olejowe nieujęte w innych grupach), tkaniny do wycierania (np.szmaty, ścierki) i ubrania ochronne zanieczyszczone substancjami niebezpiecznymi </t>
  </si>
  <si>
    <t xml:space="preserve">Szacunkowa wycena odbioru odpadów, odpadów niebezpiecznych i innych niż niebezpieczne przewidywanych do wytworzenia w roku 2022 w JW. 1517  (ul.Racławicka, Leszno) </t>
  </si>
  <si>
    <t>Szacunkowa wycena odbioru odpadów, odpadów niebezpiecznych i innych niż niebezpieczne przewidywanych do wytworzenia w roku 2022 w JW. 4430 (ul.Sikorskiego 2, ŚREM)</t>
  </si>
  <si>
    <t>Szacunkowa wycena odbioru odpadów, odpadów niebezpiecznych i innych niż niebezpieczne przewidywanych do wytworzenia w roku 2022 w JW. 2748 m.Babki k/Poznania</t>
  </si>
  <si>
    <t>SZACUNKOWY KOSZT ZADANIA 1 W LATACH 2021-2022</t>
  </si>
  <si>
    <t>ZADANIE 2 ODPADY MEDYCZNE - BABKI</t>
  </si>
  <si>
    <t>Zadanie 1 - odpady niebezieczne</t>
  </si>
  <si>
    <t>Zadanie 2 - odpady medyczne</t>
  </si>
  <si>
    <t>Zadanie 3 - Odpady wielkogabarytowe Krzesiny i Kiekrz</t>
  </si>
  <si>
    <t>Zadanie 4 - Odpady wielkogabarytowe Leszno</t>
  </si>
  <si>
    <t>Zadanie 5 - Odpady wielkogabarytowe Śrem</t>
  </si>
  <si>
    <t>Zadanie 6 - Odpady budowlane Krzesiny i Kiekrz</t>
  </si>
  <si>
    <t>Zadanie 7 - Odpady budowlane Leszno</t>
  </si>
  <si>
    <t>Zadanie 8 - Odpady budowlane Śrem</t>
  </si>
  <si>
    <t>Zadanie 9 - Odpady - martwe zwierzęta</t>
  </si>
  <si>
    <t>Zadanie 10 - Odpady kuchenne</t>
  </si>
  <si>
    <t>Zadanie 11 - Odpady z oczyszczalni</t>
  </si>
  <si>
    <t>Babki</t>
  </si>
  <si>
    <t>SZACUNKOWY KOSZT DLA ZADAŃ OD 1 DO 11 W LATACH 2021-2022</t>
  </si>
  <si>
    <t>Odbiór, transport i utylizacja odpadów budowlanych 17 01 07</t>
  </si>
  <si>
    <t>Odbiór, transport i utylizacja odpadów budowlanych 17 07 01</t>
  </si>
  <si>
    <t xml:space="preserve"> Jednostka Wojskowa 1156 Poznań, KRZESINY GŁUSZYNA</t>
  </si>
  <si>
    <t>Jednostka Wojskowa 1156 Poznań, KRZESINY GŁUSZYNA</t>
  </si>
  <si>
    <t>ODPADY KRZESINY GŁUSZYNA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</si>
</sst>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zł&quot;_-;\-* #,##0.00\ &quot;zł&quot;_-;_-* &quot;-&quot;??\ &quot;zł&quot;_-;_-@_-"/>
    <numFmt numFmtId="164" formatCode="#,##0.00\ &quot;zł&quot;"/>
    <numFmt numFmtId="165" formatCode="_-* #,##0.00\ [$zł-415]_-;\-* #,##0.00\ [$zł-415]_-;_-* &quot;-&quot;??\ [$zł-415]_-;_-@_-"/>
    <numFmt numFmtId="166" formatCode="#,##0.0000\ &quot;zł&quot;"/>
    <numFmt numFmtId="167" formatCode="0.000000"/>
  </numFmts>
  <fonts count="22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0"/>
      <name val="Arial"/>
      <family val="2"/>
      <charset val="238"/>
    </font>
    <font>
      <sz val="9"/>
      <name val="Arial Narrow"/>
      <family val="2"/>
      <charset val="238"/>
    </font>
    <font>
      <sz val="9"/>
      <name val="Calibri"/>
      <family val="2"/>
      <charset val="238"/>
      <scheme val="minor"/>
    </font>
    <font>
      <sz val="12"/>
      <name val="Arial Narrow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259">
    <xf numFmtId="0" fontId="0" fillId="0" borderId="0" xfId="0"/>
    <xf numFmtId="0" fontId="0" fillId="0" borderId="0" xfId="0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vertical="center" wrapText="1"/>
    </xf>
    <xf numFmtId="0" fontId="2" fillId="0" borderId="18" xfId="0" applyFont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7" xfId="0" applyBorder="1" applyAlignment="1"/>
    <xf numFmtId="0" fontId="4" fillId="2" borderId="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7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18" xfId="0" applyBorder="1"/>
    <xf numFmtId="164" fontId="7" fillId="0" borderId="9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64" fontId="1" fillId="3" borderId="18" xfId="0" applyNumberFormat="1" applyFont="1" applyFill="1" applyBorder="1" applyAlignment="1">
      <alignment horizontal="center" vertical="center"/>
    </xf>
    <xf numFmtId="164" fontId="3" fillId="0" borderId="18" xfId="0" applyNumberFormat="1" applyFont="1" applyBorder="1" applyAlignment="1">
      <alignment vertical="center"/>
    </xf>
    <xf numFmtId="164" fontId="3" fillId="0" borderId="18" xfId="0" applyNumberFormat="1" applyFont="1" applyBorder="1" applyAlignment="1">
      <alignment vertical="center" wrapText="1"/>
    </xf>
    <xf numFmtId="164" fontId="3" fillId="0" borderId="10" xfId="0" applyNumberFormat="1" applyFont="1" applyBorder="1" applyAlignment="1">
      <alignment vertical="center"/>
    </xf>
    <xf numFmtId="164" fontId="3" fillId="0" borderId="10" xfId="0" applyNumberFormat="1" applyFont="1" applyBorder="1" applyAlignment="1">
      <alignment vertical="center" wrapText="1"/>
    </xf>
    <xf numFmtId="0" fontId="8" fillId="0" borderId="25" xfId="0" applyFont="1" applyBorder="1"/>
    <xf numFmtId="165" fontId="0" fillId="0" borderId="25" xfId="0" applyNumberFormat="1" applyBorder="1"/>
    <xf numFmtId="0" fontId="8" fillId="6" borderId="25" xfId="0" applyFont="1" applyFill="1" applyBorder="1" applyAlignment="1">
      <alignment horizontal="right"/>
    </xf>
    <xf numFmtId="165" fontId="8" fillId="6" borderId="25" xfId="0" applyNumberFormat="1" applyFont="1" applyFill="1" applyBorder="1"/>
    <xf numFmtId="0" fontId="8" fillId="6" borderId="25" xfId="0" applyFont="1" applyFill="1" applyBorder="1" applyAlignment="1">
      <alignment horizontal="center" wrapText="1"/>
    </xf>
    <xf numFmtId="0" fontId="8" fillId="6" borderId="25" xfId="0" applyFont="1" applyFill="1" applyBorder="1" applyAlignment="1">
      <alignment horizontal="center"/>
    </xf>
    <xf numFmtId="165" fontId="8" fillId="0" borderId="25" xfId="0" applyNumberFormat="1" applyFont="1" applyFill="1" applyBorder="1"/>
    <xf numFmtId="0" fontId="5" fillId="0" borderId="0" xfId="0" applyFont="1" applyAlignment="1">
      <alignment horizontal="center"/>
    </xf>
    <xf numFmtId="165" fontId="0" fillId="0" borderId="0" xfId="0" applyNumberFormat="1"/>
    <xf numFmtId="0" fontId="8" fillId="0" borderId="0" xfId="0" applyFont="1"/>
    <xf numFmtId="164" fontId="0" fillId="0" borderId="18" xfId="0" applyNumberFormat="1" applyBorder="1"/>
    <xf numFmtId="0" fontId="8" fillId="6" borderId="25" xfId="0" applyFont="1" applyFill="1" applyBorder="1"/>
    <xf numFmtId="165" fontId="12" fillId="6" borderId="25" xfId="0" applyNumberFormat="1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164" fontId="12" fillId="6" borderId="9" xfId="0" applyNumberFormat="1" applyFont="1" applyFill="1" applyBorder="1" applyAlignment="1">
      <alignment horizontal="center" vertical="center" wrapText="1"/>
    </xf>
    <xf numFmtId="44" fontId="7" fillId="0" borderId="9" xfId="1" applyFont="1" applyBorder="1" applyAlignment="1">
      <alignment horizontal="center" vertical="center" wrapText="1"/>
    </xf>
    <xf numFmtId="0" fontId="8" fillId="6" borderId="25" xfId="0" applyFont="1" applyFill="1" applyBorder="1" applyAlignment="1">
      <alignment horizontal="center"/>
    </xf>
    <xf numFmtId="0" fontId="10" fillId="5" borderId="25" xfId="0" applyFont="1" applyFill="1" applyBorder="1" applyAlignment="1">
      <alignment horizontal="left" vertical="center"/>
    </xf>
    <xf numFmtId="165" fontId="10" fillId="5" borderId="25" xfId="0" applyNumberFormat="1" applyFont="1" applyFill="1" applyBorder="1" applyAlignment="1">
      <alignment horizontal="center" vertical="center"/>
    </xf>
    <xf numFmtId="0" fontId="10" fillId="4" borderId="25" xfId="0" applyFont="1" applyFill="1" applyBorder="1" applyAlignment="1">
      <alignment horizontal="left" vertical="center"/>
    </xf>
    <xf numFmtId="165" fontId="10" fillId="4" borderId="25" xfId="0" applyNumberFormat="1" applyFont="1" applyFill="1" applyBorder="1" applyAlignment="1">
      <alignment horizontal="center" vertical="center"/>
    </xf>
    <xf numFmtId="0" fontId="0" fillId="0" borderId="25" xfId="0" applyBorder="1"/>
    <xf numFmtId="0" fontId="8" fillId="7" borderId="25" xfId="0" applyFont="1" applyFill="1" applyBorder="1"/>
    <xf numFmtId="164" fontId="8" fillId="7" borderId="25" xfId="0" applyNumberFormat="1" applyFont="1" applyFill="1" applyBorder="1"/>
    <xf numFmtId="167" fontId="0" fillId="0" borderId="0" xfId="0" applyNumberFormat="1"/>
    <xf numFmtId="166" fontId="3" fillId="0" borderId="10" xfId="0" applyNumberFormat="1" applyFont="1" applyBorder="1" applyAlignment="1">
      <alignment vertical="center"/>
    </xf>
    <xf numFmtId="164" fontId="3" fillId="0" borderId="18" xfId="0" applyNumberFormat="1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/>
    </xf>
    <xf numFmtId="164" fontId="3" fillId="0" borderId="18" xfId="0" applyNumberFormat="1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165" fontId="7" fillId="0" borderId="9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0" fontId="1" fillId="6" borderId="30" xfId="0" applyFont="1" applyFill="1" applyBorder="1" applyAlignment="1">
      <alignment horizontal="center" vertical="center" wrapText="1"/>
    </xf>
    <xf numFmtId="0" fontId="8" fillId="6" borderId="25" xfId="0" applyFont="1" applyFill="1" applyBorder="1" applyAlignment="1">
      <alignment horizontal="center"/>
    </xf>
    <xf numFmtId="0" fontId="10" fillId="7" borderId="25" xfId="0" applyFont="1" applyFill="1" applyBorder="1" applyAlignment="1">
      <alignment horizontal="left" vertical="center"/>
    </xf>
    <xf numFmtId="165" fontId="10" fillId="7" borderId="25" xfId="0" applyNumberFormat="1" applyFont="1" applyFill="1" applyBorder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6" fillId="2" borderId="31" xfId="0" applyFont="1" applyFill="1" applyBorder="1" applyAlignment="1">
      <alignment horizontal="center" vertical="center" wrapText="1"/>
    </xf>
    <xf numFmtId="0" fontId="16" fillId="2" borderId="31" xfId="0" applyFont="1" applyFill="1" applyBorder="1" applyAlignment="1">
      <alignment vertical="center" wrapText="1"/>
    </xf>
    <xf numFmtId="0" fontId="16" fillId="2" borderId="28" xfId="0" applyFont="1" applyFill="1" applyBorder="1" applyAlignment="1">
      <alignment horizontal="center" vertical="center" wrapText="1"/>
    </xf>
    <xf numFmtId="0" fontId="17" fillId="9" borderId="29" xfId="0" applyFont="1" applyFill="1" applyBorder="1" applyAlignment="1">
      <alignment vertical="center" wrapText="1"/>
    </xf>
    <xf numFmtId="0" fontId="16" fillId="2" borderId="29" xfId="0" applyFont="1" applyFill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/>
    </xf>
    <xf numFmtId="0" fontId="14" fillId="0" borderId="25" xfId="0" applyFont="1" applyBorder="1" applyAlignment="1">
      <alignment vertical="center"/>
    </xf>
    <xf numFmtId="0" fontId="13" fillId="0" borderId="25" xfId="0" applyFont="1" applyBorder="1" applyAlignment="1">
      <alignment vertical="center"/>
    </xf>
    <xf numFmtId="4" fontId="13" fillId="0" borderId="25" xfId="0" applyNumberFormat="1" applyFont="1" applyBorder="1" applyAlignment="1">
      <alignment horizontal="center" vertical="center" wrapText="1"/>
    </xf>
    <xf numFmtId="0" fontId="13" fillId="0" borderId="25" xfId="0" applyFont="1" applyBorder="1" applyAlignment="1">
      <alignment vertical="center" wrapText="1"/>
    </xf>
    <xf numFmtId="4" fontId="13" fillId="0" borderId="25" xfId="0" applyNumberFormat="1" applyFont="1" applyBorder="1" applyAlignment="1">
      <alignment horizontal="center" vertical="center"/>
    </xf>
    <xf numFmtId="4" fontId="15" fillId="4" borderId="25" xfId="0" applyNumberFormat="1" applyFont="1" applyFill="1" applyBorder="1" applyAlignment="1">
      <alignment horizontal="center" vertical="center"/>
    </xf>
    <xf numFmtId="0" fontId="15" fillId="2" borderId="31" xfId="0" applyFont="1" applyFill="1" applyBorder="1" applyAlignment="1">
      <alignment horizontal="center" vertical="center" wrapText="1"/>
    </xf>
    <xf numFmtId="0" fontId="15" fillId="2" borderId="31" xfId="0" applyFont="1" applyFill="1" applyBorder="1" applyAlignment="1">
      <alignment vertical="center" wrapText="1"/>
    </xf>
    <xf numFmtId="0" fontId="15" fillId="2" borderId="28" xfId="0" applyFont="1" applyFill="1" applyBorder="1" applyAlignment="1">
      <alignment horizontal="center" vertical="center" wrapText="1"/>
    </xf>
    <xf numFmtId="0" fontId="21" fillId="9" borderId="29" xfId="0" applyFont="1" applyFill="1" applyBorder="1" applyAlignment="1">
      <alignment vertical="center" wrapText="1"/>
    </xf>
    <xf numFmtId="0" fontId="15" fillId="2" borderId="29" xfId="0" applyFont="1" applyFill="1" applyBorder="1" applyAlignment="1">
      <alignment horizontal="center" vertical="center" wrapText="1"/>
    </xf>
    <xf numFmtId="4" fontId="14" fillId="4" borderId="25" xfId="0" applyNumberFormat="1" applyFont="1" applyFill="1" applyBorder="1" applyAlignment="1">
      <alignment horizontal="center" vertical="center"/>
    </xf>
    <xf numFmtId="4" fontId="16" fillId="4" borderId="25" xfId="0" applyNumberFormat="1" applyFont="1" applyFill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 wrapText="1"/>
    </xf>
    <xf numFmtId="4" fontId="14" fillId="4" borderId="25" xfId="0" applyNumberFormat="1" applyFont="1" applyFill="1" applyBorder="1" applyAlignment="1">
      <alignment horizontal="center"/>
    </xf>
    <xf numFmtId="0" fontId="14" fillId="4" borderId="34" xfId="0" applyFont="1" applyFill="1" applyBorder="1" applyAlignment="1">
      <alignment horizontal="right" wrapText="1"/>
    </xf>
    <xf numFmtId="4" fontId="16" fillId="4" borderId="25" xfId="0" applyNumberFormat="1" applyFont="1" applyFill="1" applyBorder="1" applyAlignment="1">
      <alignment horizontal="center"/>
    </xf>
    <xf numFmtId="0" fontId="14" fillId="0" borderId="25" xfId="0" applyFont="1" applyBorder="1" applyAlignment="1">
      <alignment horizontal="left" vertical="center"/>
    </xf>
    <xf numFmtId="0" fontId="14" fillId="4" borderId="34" xfId="0" applyFont="1" applyFill="1" applyBorder="1" applyAlignment="1">
      <alignment horizontal="center" vertical="center" wrapText="1"/>
    </xf>
    <xf numFmtId="0" fontId="10" fillId="0" borderId="0" xfId="0" applyFont="1"/>
    <xf numFmtId="0" fontId="0" fillId="0" borderId="0" xfId="0" applyFill="1"/>
    <xf numFmtId="0" fontId="8" fillId="0" borderId="25" xfId="0" applyFont="1" applyFill="1" applyBorder="1"/>
    <xf numFmtId="165" fontId="8" fillId="0" borderId="25" xfId="0" applyNumberFormat="1" applyFont="1" applyFill="1" applyBorder="1" applyAlignment="1">
      <alignment horizontal="center"/>
    </xf>
    <xf numFmtId="4" fontId="13" fillId="10" borderId="25" xfId="0" applyNumberFormat="1" applyFont="1" applyFill="1" applyBorder="1" applyAlignment="1">
      <alignment horizontal="center" vertical="center" wrapText="1"/>
    </xf>
    <xf numFmtId="4" fontId="13" fillId="10" borderId="25" xfId="0" applyNumberFormat="1" applyFont="1" applyFill="1" applyBorder="1" applyAlignment="1">
      <alignment horizontal="center" vertical="center"/>
    </xf>
    <xf numFmtId="164" fontId="3" fillId="10" borderId="1" xfId="0" applyNumberFormat="1" applyFont="1" applyFill="1" applyBorder="1" applyAlignment="1">
      <alignment horizontal="center" vertical="center"/>
    </xf>
    <xf numFmtId="164" fontId="3" fillId="10" borderId="18" xfId="0" applyNumberFormat="1" applyFont="1" applyFill="1" applyBorder="1" applyAlignment="1">
      <alignment horizontal="center" vertical="center"/>
    </xf>
    <xf numFmtId="164" fontId="3" fillId="10" borderId="10" xfId="0" applyNumberFormat="1" applyFont="1" applyFill="1" applyBorder="1" applyAlignment="1">
      <alignment horizontal="center" vertical="center"/>
    </xf>
    <xf numFmtId="164" fontId="3" fillId="10" borderId="18" xfId="0" applyNumberFormat="1" applyFont="1" applyFill="1" applyBorder="1" applyAlignment="1">
      <alignment vertical="center"/>
    </xf>
    <xf numFmtId="164" fontId="3" fillId="10" borderId="10" xfId="0" applyNumberFormat="1" applyFont="1" applyFill="1" applyBorder="1" applyAlignment="1">
      <alignment vertical="center"/>
    </xf>
    <xf numFmtId="164" fontId="7" fillId="10" borderId="9" xfId="0" applyNumberFormat="1" applyFont="1" applyFill="1" applyBorder="1" applyAlignment="1">
      <alignment horizontal="center" vertical="center" wrapText="1"/>
    </xf>
    <xf numFmtId="165" fontId="7" fillId="10" borderId="9" xfId="0" applyNumberFormat="1" applyFont="1" applyFill="1" applyBorder="1" applyAlignment="1">
      <alignment horizontal="center" vertical="center" wrapText="1"/>
    </xf>
    <xf numFmtId="44" fontId="7" fillId="10" borderId="9" xfId="1" applyFont="1" applyFill="1" applyBorder="1" applyAlignment="1">
      <alignment horizontal="center" vertical="center" wrapText="1"/>
    </xf>
    <xf numFmtId="164" fontId="3" fillId="10" borderId="5" xfId="0" applyNumberFormat="1" applyFont="1" applyFill="1" applyBorder="1" applyAlignment="1">
      <alignment horizontal="center" vertical="center" wrapText="1"/>
    </xf>
    <xf numFmtId="0" fontId="8" fillId="6" borderId="25" xfId="0" applyFont="1" applyFill="1" applyBorder="1" applyAlignment="1"/>
    <xf numFmtId="0" fontId="8" fillId="6" borderId="25" xfId="0" applyFont="1" applyFill="1" applyBorder="1" applyAlignment="1">
      <alignment horizontal="center"/>
    </xf>
    <xf numFmtId="0" fontId="8" fillId="6" borderId="32" xfId="0" applyFont="1" applyFill="1" applyBorder="1" applyAlignment="1">
      <alignment horizontal="center"/>
    </xf>
    <xf numFmtId="0" fontId="8" fillId="6" borderId="33" xfId="0" applyFont="1" applyFill="1" applyBorder="1" applyAlignment="1">
      <alignment horizontal="center"/>
    </xf>
    <xf numFmtId="0" fontId="8" fillId="6" borderId="34" xfId="0" applyFont="1" applyFill="1" applyBorder="1" applyAlignment="1">
      <alignment horizontal="center"/>
    </xf>
    <xf numFmtId="0" fontId="15" fillId="8" borderId="14" xfId="0" applyFont="1" applyFill="1" applyBorder="1" applyAlignment="1">
      <alignment horizontal="center" vertical="center" wrapText="1"/>
    </xf>
    <xf numFmtId="0" fontId="0" fillId="8" borderId="7" xfId="0" applyFill="1" applyBorder="1" applyAlignment="1">
      <alignment vertical="center" wrapText="1"/>
    </xf>
    <xf numFmtId="0" fontId="0" fillId="8" borderId="4" xfId="0" applyFill="1" applyBorder="1" applyAlignment="1">
      <alignment vertical="center" wrapText="1"/>
    </xf>
    <xf numFmtId="0" fontId="0" fillId="8" borderId="12" xfId="0" applyFill="1" applyBorder="1" applyAlignment="1">
      <alignment vertical="center" wrapText="1"/>
    </xf>
    <xf numFmtId="0" fontId="0" fillId="8" borderId="24" xfId="0" applyFill="1" applyBorder="1" applyAlignment="1">
      <alignment vertical="center" wrapText="1"/>
    </xf>
    <xf numFmtId="0" fontId="0" fillId="8" borderId="9" xfId="0" applyFill="1" applyBorder="1" applyAlignment="1">
      <alignment vertical="center" wrapText="1"/>
    </xf>
    <xf numFmtId="0" fontId="14" fillId="2" borderId="29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16" fillId="2" borderId="29" xfId="0" applyFont="1" applyFill="1" applyBorder="1" applyAlignment="1">
      <alignment horizontal="center" vertical="center" wrapText="1"/>
    </xf>
    <xf numFmtId="0" fontId="16" fillId="2" borderId="25" xfId="0" applyFont="1" applyFill="1" applyBorder="1" applyAlignment="1">
      <alignment horizontal="center" vertical="center" wrapText="1"/>
    </xf>
    <xf numFmtId="0" fontId="16" fillId="2" borderId="31" xfId="0" applyFont="1" applyFill="1" applyBorder="1" applyAlignment="1">
      <alignment horizontal="center" vertical="center" wrapText="1"/>
    </xf>
    <xf numFmtId="4" fontId="13" fillId="0" borderId="25" xfId="0" applyNumberFormat="1" applyFont="1" applyBorder="1" applyAlignment="1">
      <alignment horizontal="center" vertical="center" wrapText="1"/>
    </xf>
    <xf numFmtId="4" fontId="13" fillId="0" borderId="28" xfId="0" applyNumberFormat="1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4" fontId="13" fillId="0" borderId="25" xfId="0" applyNumberFormat="1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4" fillId="0" borderId="28" xfId="0" applyFont="1" applyBorder="1" applyAlignment="1">
      <alignment vertical="center"/>
    </xf>
    <xf numFmtId="0" fontId="14" fillId="0" borderId="29" xfId="0" applyFont="1" applyBorder="1" applyAlignment="1">
      <alignment vertical="center"/>
    </xf>
    <xf numFmtId="0" fontId="13" fillId="0" borderId="2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4" fontId="13" fillId="0" borderId="28" xfId="0" applyNumberFormat="1" applyFont="1" applyBorder="1" applyAlignment="1">
      <alignment horizontal="center" vertical="center"/>
    </xf>
    <xf numFmtId="4" fontId="13" fillId="0" borderId="29" xfId="0" applyNumberFormat="1" applyFont="1" applyBorder="1" applyAlignment="1">
      <alignment horizontal="center" vertical="center"/>
    </xf>
    <xf numFmtId="4" fontId="13" fillId="10" borderId="25" xfId="0" applyNumberFormat="1" applyFont="1" applyFill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4" fillId="0" borderId="25" xfId="0" applyFont="1" applyBorder="1" applyAlignment="1">
      <alignment vertical="center"/>
    </xf>
    <xf numFmtId="0" fontId="13" fillId="0" borderId="25" xfId="0" applyFont="1" applyBorder="1" applyAlignment="1">
      <alignment vertical="center" wrapText="1"/>
    </xf>
    <xf numFmtId="0" fontId="15" fillId="8" borderId="14" xfId="0" applyFont="1" applyFill="1" applyBorder="1" applyAlignment="1">
      <alignment horizontal="center" wrapText="1"/>
    </xf>
    <xf numFmtId="0" fontId="15" fillId="8" borderId="7" xfId="0" applyFont="1" applyFill="1" applyBorder="1" applyAlignment="1">
      <alignment horizontal="center" wrapText="1"/>
    </xf>
    <xf numFmtId="0" fontId="15" fillId="8" borderId="4" xfId="0" applyFont="1" applyFill="1" applyBorder="1" applyAlignment="1">
      <alignment horizontal="center" wrapText="1"/>
    </xf>
    <xf numFmtId="0" fontId="15" fillId="8" borderId="12" xfId="0" applyFont="1" applyFill="1" applyBorder="1" applyAlignment="1">
      <alignment horizontal="center" wrapText="1"/>
    </xf>
    <xf numFmtId="0" fontId="15" fillId="8" borderId="24" xfId="0" applyFont="1" applyFill="1" applyBorder="1" applyAlignment="1">
      <alignment horizontal="center" wrapText="1"/>
    </xf>
    <xf numFmtId="0" fontId="15" fillId="8" borderId="9" xfId="0" applyFont="1" applyFill="1" applyBorder="1" applyAlignment="1">
      <alignment horizontal="center" wrapText="1"/>
    </xf>
    <xf numFmtId="4" fontId="19" fillId="0" borderId="28" xfId="0" applyNumberFormat="1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/>
    </xf>
    <xf numFmtId="0" fontId="13" fillId="0" borderId="28" xfId="0" applyFont="1" applyBorder="1" applyAlignment="1">
      <alignment vertical="center" wrapText="1"/>
    </xf>
    <xf numFmtId="0" fontId="18" fillId="0" borderId="29" xfId="0" applyFont="1" applyBorder="1" applyAlignment="1">
      <alignment vertical="center" wrapText="1"/>
    </xf>
    <xf numFmtId="0" fontId="0" fillId="0" borderId="29" xfId="0" applyBorder="1" applyAlignment="1">
      <alignment horizontal="center" vertical="center"/>
    </xf>
    <xf numFmtId="0" fontId="15" fillId="4" borderId="32" xfId="0" applyFont="1" applyFill="1" applyBorder="1" applyAlignment="1">
      <alignment horizontal="center" vertical="center" wrapText="1"/>
    </xf>
    <xf numFmtId="0" fontId="15" fillId="4" borderId="33" xfId="0" applyFont="1" applyFill="1" applyBorder="1" applyAlignment="1">
      <alignment horizontal="center" vertical="center" wrapText="1"/>
    </xf>
    <xf numFmtId="0" fontId="15" fillId="4" borderId="34" xfId="0" applyFont="1" applyFill="1" applyBorder="1" applyAlignment="1">
      <alignment horizontal="center" vertical="center" wrapText="1"/>
    </xf>
    <xf numFmtId="0" fontId="14" fillId="4" borderId="32" xfId="0" applyFont="1" applyFill="1" applyBorder="1" applyAlignment="1">
      <alignment horizontal="right" vertical="center" wrapText="1"/>
    </xf>
    <xf numFmtId="0" fontId="14" fillId="4" borderId="33" xfId="0" applyFont="1" applyFill="1" applyBorder="1" applyAlignment="1">
      <alignment horizontal="right" vertical="center" wrapText="1"/>
    </xf>
    <xf numFmtId="0" fontId="14" fillId="4" borderId="34" xfId="0" applyFont="1" applyFill="1" applyBorder="1" applyAlignment="1">
      <alignment horizontal="right" vertical="center" wrapText="1"/>
    </xf>
    <xf numFmtId="0" fontId="15" fillId="8" borderId="7" xfId="0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horizontal="center" vertical="center" wrapText="1"/>
    </xf>
    <xf numFmtId="0" fontId="15" fillId="8" borderId="12" xfId="0" applyFont="1" applyFill="1" applyBorder="1" applyAlignment="1">
      <alignment horizontal="center" vertical="center" wrapText="1"/>
    </xf>
    <xf numFmtId="0" fontId="15" fillId="8" borderId="24" xfId="0" applyFont="1" applyFill="1" applyBorder="1" applyAlignment="1">
      <alignment horizontal="center" vertical="center" wrapText="1"/>
    </xf>
    <xf numFmtId="0" fontId="15" fillId="8" borderId="9" xfId="0" applyFont="1" applyFill="1" applyBorder="1" applyAlignment="1">
      <alignment horizontal="center" vertical="center" wrapText="1"/>
    </xf>
    <xf numFmtId="0" fontId="14" fillId="2" borderId="31" xfId="0" applyFont="1" applyFill="1" applyBorder="1" applyAlignment="1">
      <alignment horizontal="center" vertical="center"/>
    </xf>
    <xf numFmtId="0" fontId="0" fillId="0" borderId="31" xfId="0" applyBorder="1"/>
    <xf numFmtId="0" fontId="0" fillId="0" borderId="29" xfId="0" applyBorder="1"/>
    <xf numFmtId="0" fontId="16" fillId="2" borderId="35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6" fillId="2" borderId="36" xfId="0" applyFont="1" applyFill="1" applyBorder="1" applyAlignment="1">
      <alignment horizontal="center" vertical="center" wrapText="1"/>
    </xf>
    <xf numFmtId="0" fontId="16" fillId="2" borderId="37" xfId="0" applyFont="1" applyFill="1" applyBorder="1" applyAlignment="1">
      <alignment horizontal="center" vertical="center" wrapText="1"/>
    </xf>
    <xf numFmtId="0" fontId="16" fillId="2" borderId="38" xfId="0" applyFont="1" applyFill="1" applyBorder="1" applyAlignment="1">
      <alignment horizontal="center" vertical="center" wrapText="1"/>
    </xf>
    <xf numFmtId="0" fontId="16" fillId="2" borderId="39" xfId="0" applyFont="1" applyFill="1" applyBorder="1" applyAlignment="1">
      <alignment horizontal="center" vertical="center" wrapText="1"/>
    </xf>
    <xf numFmtId="0" fontId="16" fillId="2" borderId="28" xfId="0" applyFont="1" applyFill="1" applyBorder="1" applyAlignment="1">
      <alignment horizontal="center" vertical="center" wrapText="1"/>
    </xf>
    <xf numFmtId="0" fontId="14" fillId="4" borderId="32" xfId="0" applyFont="1" applyFill="1" applyBorder="1" applyAlignment="1">
      <alignment horizontal="right" wrapText="1"/>
    </xf>
    <xf numFmtId="0" fontId="14" fillId="4" borderId="33" xfId="0" applyFont="1" applyFill="1" applyBorder="1" applyAlignment="1">
      <alignment horizontal="right" wrapText="1"/>
    </xf>
    <xf numFmtId="0" fontId="14" fillId="4" borderId="34" xfId="0" applyFont="1" applyFill="1" applyBorder="1" applyAlignment="1">
      <alignment horizontal="right" wrapText="1"/>
    </xf>
    <xf numFmtId="0" fontId="15" fillId="4" borderId="32" xfId="0" applyFont="1" applyFill="1" applyBorder="1" applyAlignment="1">
      <alignment horizontal="right" vertical="center" wrapText="1"/>
    </xf>
    <xf numFmtId="0" fontId="15" fillId="4" borderId="33" xfId="0" applyFont="1" applyFill="1" applyBorder="1" applyAlignment="1">
      <alignment horizontal="right" vertical="center" wrapText="1"/>
    </xf>
    <xf numFmtId="0" fontId="15" fillId="4" borderId="34" xfId="0" applyFont="1" applyFill="1" applyBorder="1" applyAlignment="1">
      <alignment horizontal="right" vertical="center" wrapText="1"/>
    </xf>
    <xf numFmtId="0" fontId="14" fillId="2" borderId="31" xfId="0" applyFont="1" applyFill="1" applyBorder="1" applyAlignment="1">
      <alignment horizontal="center" vertical="center" wrapText="1"/>
    </xf>
    <xf numFmtId="0" fontId="14" fillId="2" borderId="29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right"/>
    </xf>
    <xf numFmtId="0" fontId="0" fillId="8" borderId="7" xfId="0" applyFill="1" applyBorder="1" applyAlignment="1">
      <alignment wrapText="1"/>
    </xf>
    <xf numFmtId="0" fontId="0" fillId="8" borderId="4" xfId="0" applyFill="1" applyBorder="1" applyAlignment="1">
      <alignment wrapText="1"/>
    </xf>
    <xf numFmtId="0" fontId="0" fillId="8" borderId="12" xfId="0" applyFill="1" applyBorder="1" applyAlignment="1">
      <alignment wrapText="1"/>
    </xf>
    <xf numFmtId="0" fontId="0" fillId="8" borderId="24" xfId="0" applyFill="1" applyBorder="1" applyAlignment="1">
      <alignment wrapText="1"/>
    </xf>
    <xf numFmtId="0" fontId="0" fillId="8" borderId="9" xfId="0" applyFill="1" applyBorder="1" applyAlignment="1">
      <alignment wrapText="1"/>
    </xf>
    <xf numFmtId="0" fontId="15" fillId="2" borderId="29" xfId="0" applyFont="1" applyFill="1" applyBorder="1" applyAlignment="1">
      <alignment horizontal="center" vertical="center"/>
    </xf>
    <xf numFmtId="0" fontId="15" fillId="2" borderId="25" xfId="0" applyFont="1" applyFill="1" applyBorder="1" applyAlignment="1">
      <alignment horizontal="center" vertical="center"/>
    </xf>
    <xf numFmtId="0" fontId="15" fillId="2" borderId="29" xfId="0" applyFont="1" applyFill="1" applyBorder="1" applyAlignment="1">
      <alignment horizontal="center" vertical="center" wrapText="1"/>
    </xf>
    <xf numFmtId="0" fontId="15" fillId="2" borderId="25" xfId="0" applyFont="1" applyFill="1" applyBorder="1" applyAlignment="1">
      <alignment horizontal="center" vertical="center" wrapText="1"/>
    </xf>
    <xf numFmtId="0" fontId="15" fillId="2" borderId="31" xfId="0" applyFont="1" applyFill="1" applyBorder="1" applyAlignment="1">
      <alignment horizontal="center" vertical="center" wrapText="1"/>
    </xf>
    <xf numFmtId="0" fontId="14" fillId="4" borderId="32" xfId="0" applyFont="1" applyFill="1" applyBorder="1" applyAlignment="1">
      <alignment horizontal="center" vertical="center" wrapText="1"/>
    </xf>
    <xf numFmtId="0" fontId="14" fillId="4" borderId="33" xfId="0" applyFont="1" applyFill="1" applyBorder="1" applyAlignment="1">
      <alignment horizontal="center" vertical="center" wrapText="1"/>
    </xf>
    <xf numFmtId="0" fontId="14" fillId="4" borderId="34" xfId="0" applyFont="1" applyFill="1" applyBorder="1" applyAlignment="1">
      <alignment horizontal="center" vertical="center" wrapText="1"/>
    </xf>
    <xf numFmtId="0" fontId="9" fillId="4" borderId="28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right" vertical="center"/>
    </xf>
    <xf numFmtId="0" fontId="9" fillId="4" borderId="29" xfId="0" applyFont="1" applyFill="1" applyBorder="1" applyAlignment="1">
      <alignment horizontal="right" vertical="center"/>
    </xf>
    <xf numFmtId="0" fontId="9" fillId="4" borderId="2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0" fillId="0" borderId="11" xfId="0" applyBorder="1" applyAlignment="1">
      <alignment vertical="center" wrapText="1"/>
    </xf>
    <xf numFmtId="0" fontId="1" fillId="3" borderId="14" xfId="0" applyFont="1" applyFill="1" applyBorder="1" applyAlignment="1">
      <alignment horizontal="right" vertical="center" wrapText="1"/>
    </xf>
    <xf numFmtId="0" fontId="1" fillId="3" borderId="8" xfId="0" applyFont="1" applyFill="1" applyBorder="1" applyAlignment="1">
      <alignment horizontal="right" vertical="center" wrapText="1"/>
    </xf>
    <xf numFmtId="0" fontId="1" fillId="3" borderId="12" xfId="0" applyFont="1" applyFill="1" applyBorder="1" applyAlignment="1">
      <alignment horizontal="right" vertical="center" wrapText="1"/>
    </xf>
    <xf numFmtId="0" fontId="1" fillId="3" borderId="13" xfId="0" applyFont="1" applyFill="1" applyBorder="1" applyAlignment="1">
      <alignment horizontal="right" vertical="center" wrapText="1"/>
    </xf>
    <xf numFmtId="0" fontId="1" fillId="3" borderId="1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1" fillId="3" borderId="10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center"/>
    </xf>
    <xf numFmtId="0" fontId="6" fillId="0" borderId="24" xfId="0" applyFont="1" applyBorder="1" applyAlignment="1">
      <alignment horizontal="center"/>
    </xf>
    <xf numFmtId="0" fontId="1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4" fillId="2" borderId="10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6"/>
  <sheetViews>
    <sheetView zoomScale="90" zoomScaleNormal="90" workbookViewId="0"/>
  </sheetViews>
  <sheetFormatPr defaultRowHeight="15" x14ac:dyDescent="0.25"/>
  <cols>
    <col min="2" max="2" width="49.85546875" customWidth="1"/>
    <col min="3" max="3" width="13.5703125" bestFit="1" customWidth="1"/>
    <col min="4" max="6" width="12.85546875" bestFit="1" customWidth="1"/>
    <col min="7" max="7" width="12.85546875" customWidth="1"/>
    <col min="8" max="8" width="13.5703125" bestFit="1" customWidth="1"/>
    <col min="10" max="10" width="47.28515625" bestFit="1" customWidth="1"/>
    <col min="11" max="11" width="14" bestFit="1" customWidth="1"/>
    <col min="12" max="14" width="12.85546875" bestFit="1" customWidth="1"/>
    <col min="15" max="15" width="12.85546875" customWidth="1"/>
    <col min="16" max="16" width="14" bestFit="1" customWidth="1"/>
  </cols>
  <sheetData>
    <row r="1" spans="2:16" x14ac:dyDescent="0.25">
      <c r="B1" s="48" t="s">
        <v>195</v>
      </c>
    </row>
    <row r="3" spans="2:16" ht="15.75" customHeight="1" x14ac:dyDescent="0.25">
      <c r="B3" s="123"/>
      <c r="C3" s="125" t="s">
        <v>33</v>
      </c>
      <c r="D3" s="126"/>
      <c r="E3" s="126"/>
      <c r="F3" s="126"/>
      <c r="G3" s="127"/>
      <c r="H3" s="124" t="s">
        <v>41</v>
      </c>
      <c r="J3" s="123"/>
      <c r="K3" s="125" t="s">
        <v>53</v>
      </c>
      <c r="L3" s="126"/>
      <c r="M3" s="126"/>
      <c r="N3" s="126"/>
      <c r="O3" s="127"/>
      <c r="P3" s="124" t="s">
        <v>41</v>
      </c>
    </row>
    <row r="4" spans="2:16" ht="30" x14ac:dyDescent="0.25">
      <c r="B4" s="123"/>
      <c r="C4" s="43" t="s">
        <v>38</v>
      </c>
      <c r="D4" s="43" t="s">
        <v>39</v>
      </c>
      <c r="E4" s="43" t="s">
        <v>40</v>
      </c>
      <c r="F4" s="44" t="s">
        <v>37</v>
      </c>
      <c r="G4" s="76" t="s">
        <v>194</v>
      </c>
      <c r="H4" s="124"/>
      <c r="J4" s="123"/>
      <c r="K4" s="43" t="s">
        <v>38</v>
      </c>
      <c r="L4" s="43" t="s">
        <v>39</v>
      </c>
      <c r="M4" s="43" t="s">
        <v>40</v>
      </c>
      <c r="N4" s="55" t="s">
        <v>37</v>
      </c>
      <c r="O4" s="76" t="s">
        <v>194</v>
      </c>
      <c r="P4" s="124"/>
    </row>
    <row r="5" spans="2:16" s="109" customFormat="1" x14ac:dyDescent="0.25">
      <c r="B5" s="39" t="s">
        <v>183</v>
      </c>
      <c r="C5" s="40">
        <f>Zad_1_Odp_Niebezpieczne_SUMA!D6</f>
        <v>0</v>
      </c>
      <c r="D5" s="40">
        <f>Zad_1_Odp_Niebezpieczne_SUMA!D7</f>
        <v>0</v>
      </c>
      <c r="E5" s="40">
        <f>Zad_1_Odp_Niebezpieczne_SUMA!D8</f>
        <v>0</v>
      </c>
      <c r="F5" s="40">
        <v>0</v>
      </c>
      <c r="G5" s="40">
        <f>Zad_1_Odp_Niebezpieczne_SUMA!D9</f>
        <v>0</v>
      </c>
      <c r="H5" s="45">
        <f>SUM(C5:G5)</f>
        <v>0</v>
      </c>
      <c r="J5" s="39" t="s">
        <v>183</v>
      </c>
      <c r="K5" s="40">
        <f>Zad_1_Odp_Niebezpieczne_SUMA!E6</f>
        <v>0</v>
      </c>
      <c r="L5" s="40">
        <f>Zad_1_Odp_Niebezpieczne_SUMA!E7</f>
        <v>0</v>
      </c>
      <c r="M5" s="40">
        <f>Zad_1_Odp_Niebezpieczne_SUMA!E8</f>
        <v>0</v>
      </c>
      <c r="N5" s="40">
        <v>0</v>
      </c>
      <c r="O5" s="40">
        <f>Zad_1_Odp_Niebezpieczne_SUMA!E9</f>
        <v>0</v>
      </c>
      <c r="P5" s="111">
        <f>SUM(K5:O5)</f>
        <v>0</v>
      </c>
    </row>
    <row r="6" spans="2:16" x14ac:dyDescent="0.25">
      <c r="B6" s="39" t="s">
        <v>184</v>
      </c>
      <c r="C6" s="40">
        <f>Zad_2_Odp_Medyczne_Suma!D6</f>
        <v>0</v>
      </c>
      <c r="D6" s="40">
        <f>Zad_2_Odp_Medyczne_Suma!D7</f>
        <v>0</v>
      </c>
      <c r="E6" s="40">
        <f>Zad_2_Odp_Medyczne_Suma!D8</f>
        <v>0</v>
      </c>
      <c r="F6" s="40">
        <f>Zad_2_Odp_Medyczne_Suma!D9</f>
        <v>0</v>
      </c>
      <c r="G6" s="40">
        <v>0</v>
      </c>
      <c r="H6" s="45">
        <f>SUM(C6:G6)</f>
        <v>0</v>
      </c>
      <c r="J6" s="39" t="s">
        <v>184</v>
      </c>
      <c r="K6" s="40">
        <f>Zad_2_Odp_Medyczne_Suma!E6</f>
        <v>0</v>
      </c>
      <c r="L6" s="40">
        <f>Zad_2_Odp_Medyczne_Suma!E7</f>
        <v>0</v>
      </c>
      <c r="M6" s="40">
        <f>Zad_2_Odp_Medyczne_Suma!E8</f>
        <v>0</v>
      </c>
      <c r="N6" s="40">
        <f>Zad_2_Odp_Medyczne_Suma!E9</f>
        <v>0</v>
      </c>
      <c r="O6" s="40">
        <v>0</v>
      </c>
      <c r="P6" s="45">
        <f>SUM(K6:O6)</f>
        <v>0</v>
      </c>
    </row>
    <row r="7" spans="2:16" x14ac:dyDescent="0.25">
      <c r="B7" s="39" t="s">
        <v>185</v>
      </c>
      <c r="C7" s="40">
        <f>Zad_3_Odp_wielkogabarytowe_Suma!D6</f>
        <v>0</v>
      </c>
      <c r="D7" s="40">
        <v>0</v>
      </c>
      <c r="E7" s="40">
        <v>0</v>
      </c>
      <c r="F7" s="40">
        <f>Zad_3_Odp_wielkogabarytowe_Suma!D7</f>
        <v>0</v>
      </c>
      <c r="G7" s="40">
        <v>0</v>
      </c>
      <c r="H7" s="45">
        <f t="shared" ref="H7:H15" si="0">SUM(C7:G7)</f>
        <v>0</v>
      </c>
      <c r="J7" s="39" t="s">
        <v>185</v>
      </c>
      <c r="K7" s="40">
        <f>Zad_3_Odp_wielkogabarytowe_Suma!E6</f>
        <v>0</v>
      </c>
      <c r="L7" s="40">
        <v>0</v>
      </c>
      <c r="M7" s="40">
        <v>0</v>
      </c>
      <c r="N7" s="40">
        <f>Zad_3_Odp_wielkogabarytowe_Suma!E7</f>
        <v>0</v>
      </c>
      <c r="O7" s="40">
        <v>0</v>
      </c>
      <c r="P7" s="45">
        <f t="shared" ref="P7:P15" si="1">SUM(K7:O7)</f>
        <v>0</v>
      </c>
    </row>
    <row r="8" spans="2:16" x14ac:dyDescent="0.25">
      <c r="B8" s="39" t="s">
        <v>186</v>
      </c>
      <c r="C8" s="40">
        <v>0</v>
      </c>
      <c r="D8" s="40">
        <f>Zad_4_Odp_wielkogab_Suma_Leszno!D6</f>
        <v>0</v>
      </c>
      <c r="E8" s="40">
        <v>0</v>
      </c>
      <c r="F8" s="40">
        <v>0</v>
      </c>
      <c r="G8" s="40">
        <v>0</v>
      </c>
      <c r="H8" s="45">
        <f t="shared" si="0"/>
        <v>0</v>
      </c>
      <c r="J8" s="39" t="s">
        <v>186</v>
      </c>
      <c r="K8" s="40">
        <v>0</v>
      </c>
      <c r="L8" s="40">
        <f>Zad_4_Odp_wielkogab_Suma_Leszno!E6</f>
        <v>0</v>
      </c>
      <c r="M8" s="40">
        <v>0</v>
      </c>
      <c r="N8" s="40">
        <v>0</v>
      </c>
      <c r="O8" s="40">
        <v>0</v>
      </c>
      <c r="P8" s="45">
        <f t="shared" si="1"/>
        <v>0</v>
      </c>
    </row>
    <row r="9" spans="2:16" x14ac:dyDescent="0.25">
      <c r="B9" s="39" t="s">
        <v>187</v>
      </c>
      <c r="C9" s="40">
        <v>0</v>
      </c>
      <c r="D9" s="40">
        <v>0</v>
      </c>
      <c r="E9" s="40">
        <f>'Zad_5_Odp_wielkogab _Sum_Śrem'!D6</f>
        <v>0</v>
      </c>
      <c r="F9" s="40">
        <v>0</v>
      </c>
      <c r="G9" s="40">
        <v>0</v>
      </c>
      <c r="H9" s="45">
        <f t="shared" si="0"/>
        <v>0</v>
      </c>
      <c r="J9" s="39" t="s">
        <v>187</v>
      </c>
      <c r="K9" s="40">
        <v>0</v>
      </c>
      <c r="L9" s="40">
        <v>0</v>
      </c>
      <c r="M9" s="40">
        <f>'Zad_5_Odp_wielkogab _Sum_Śrem'!E6</f>
        <v>0</v>
      </c>
      <c r="N9" s="40">
        <v>0</v>
      </c>
      <c r="O9" s="40">
        <v>0</v>
      </c>
      <c r="P9" s="45">
        <f t="shared" si="1"/>
        <v>0</v>
      </c>
    </row>
    <row r="10" spans="2:16" x14ac:dyDescent="0.25">
      <c r="B10" s="39" t="s">
        <v>188</v>
      </c>
      <c r="C10" s="40">
        <f>Zad_6_Odp_budowlane_Suma!D6</f>
        <v>0</v>
      </c>
      <c r="D10" s="40">
        <v>0</v>
      </c>
      <c r="E10" s="40">
        <v>0</v>
      </c>
      <c r="F10" s="40">
        <f>Zad_6_Odp_budowlane_Suma!D7</f>
        <v>0</v>
      </c>
      <c r="G10" s="40">
        <v>0</v>
      </c>
      <c r="H10" s="45">
        <f t="shared" si="0"/>
        <v>0</v>
      </c>
      <c r="J10" s="39" t="s">
        <v>188</v>
      </c>
      <c r="K10" s="40">
        <f>Zad_6_Odp_budowlane_Suma!E6</f>
        <v>0</v>
      </c>
      <c r="L10" s="40">
        <v>0</v>
      </c>
      <c r="M10" s="40">
        <v>0</v>
      </c>
      <c r="N10" s="40">
        <f>Zad_6_Odp_budowlane_Suma!E7</f>
        <v>0</v>
      </c>
      <c r="O10" s="40">
        <v>0</v>
      </c>
      <c r="P10" s="45">
        <f t="shared" si="1"/>
        <v>0</v>
      </c>
    </row>
    <row r="11" spans="2:16" x14ac:dyDescent="0.25">
      <c r="B11" s="39" t="s">
        <v>189</v>
      </c>
      <c r="C11" s="40">
        <v>0</v>
      </c>
      <c r="D11" s="40">
        <f>Zad_7_Odp_budowlane_Suma_Leszno!D6</f>
        <v>0</v>
      </c>
      <c r="E11" s="40">
        <v>0</v>
      </c>
      <c r="F11" s="40">
        <v>0</v>
      </c>
      <c r="G11" s="40">
        <v>0</v>
      </c>
      <c r="H11" s="45">
        <f t="shared" si="0"/>
        <v>0</v>
      </c>
      <c r="J11" s="39" t="s">
        <v>189</v>
      </c>
      <c r="K11" s="40">
        <v>0</v>
      </c>
      <c r="L11" s="40">
        <f>Zad_7_Odp_budowlane_Suma_Leszno!E6</f>
        <v>0</v>
      </c>
      <c r="M11" s="40">
        <v>0</v>
      </c>
      <c r="N11" s="40">
        <v>0</v>
      </c>
      <c r="O11" s="40">
        <v>0</v>
      </c>
      <c r="P11" s="45">
        <f t="shared" si="1"/>
        <v>0</v>
      </c>
    </row>
    <row r="12" spans="2:16" x14ac:dyDescent="0.25">
      <c r="B12" s="39" t="s">
        <v>190</v>
      </c>
      <c r="C12" s="40">
        <v>0</v>
      </c>
      <c r="D12" s="40">
        <v>0</v>
      </c>
      <c r="E12" s="40">
        <f>Zad_8_budowlane_Suma_Śrem!D6</f>
        <v>0</v>
      </c>
      <c r="F12" s="40">
        <v>0</v>
      </c>
      <c r="G12" s="40">
        <v>0</v>
      </c>
      <c r="H12" s="45">
        <f t="shared" si="0"/>
        <v>0</v>
      </c>
      <c r="J12" s="39" t="s">
        <v>190</v>
      </c>
      <c r="K12" s="40">
        <v>0</v>
      </c>
      <c r="L12" s="40">
        <v>0</v>
      </c>
      <c r="M12" s="40">
        <f>Zad_8_budowlane_Suma_Śrem!E6</f>
        <v>0</v>
      </c>
      <c r="N12" s="40">
        <v>0</v>
      </c>
      <c r="O12" s="40">
        <v>0</v>
      </c>
      <c r="P12" s="45">
        <f t="shared" si="1"/>
        <v>0</v>
      </c>
    </row>
    <row r="13" spans="2:16" x14ac:dyDescent="0.25">
      <c r="B13" s="39" t="s">
        <v>191</v>
      </c>
      <c r="C13" s="40">
        <f>Zad_9_Odp_martwe_zwierzeta_Suma!D6</f>
        <v>0</v>
      </c>
      <c r="D13" s="40">
        <f>Zad_9_Odp_martwe_zwierzeta_Suma!D7</f>
        <v>0</v>
      </c>
      <c r="E13" s="40">
        <f>Zad_9_Odp_martwe_zwierzeta_Suma!D8</f>
        <v>0</v>
      </c>
      <c r="F13" s="40">
        <f>Zad_9_Odp_martwe_zwierzeta_Suma!D9</f>
        <v>0</v>
      </c>
      <c r="G13" s="40">
        <v>0</v>
      </c>
      <c r="H13" s="45">
        <f t="shared" si="0"/>
        <v>0</v>
      </c>
      <c r="J13" s="39" t="s">
        <v>191</v>
      </c>
      <c r="K13" s="40">
        <f>Zad_9_Odp_martwe_zwierzeta_Suma!E6</f>
        <v>0</v>
      </c>
      <c r="L13" s="40">
        <f>Zad_9_Odp_martwe_zwierzeta_Suma!E7</f>
        <v>0</v>
      </c>
      <c r="M13" s="40">
        <f>Zad_9_Odp_martwe_zwierzeta_Suma!E8</f>
        <v>0</v>
      </c>
      <c r="N13" s="40">
        <f>Zad_9_Odp_martwe_zwierzeta_Suma!E9</f>
        <v>0</v>
      </c>
      <c r="O13" s="40">
        <v>0</v>
      </c>
      <c r="P13" s="45">
        <f t="shared" si="1"/>
        <v>0</v>
      </c>
    </row>
    <row r="14" spans="2:16" x14ac:dyDescent="0.25">
      <c r="B14" s="39" t="s">
        <v>192</v>
      </c>
      <c r="C14" s="40">
        <f>Zad_10_Odp_Kuchenne_Suma!D6</f>
        <v>0</v>
      </c>
      <c r="D14" s="40">
        <f>Zad_10_Odp_Kuchenne_Suma!D7</f>
        <v>0</v>
      </c>
      <c r="E14" s="40">
        <f>Zad_10_Odp_Kuchenne_Suma!D8</f>
        <v>0</v>
      </c>
      <c r="F14" s="40">
        <f>Zad_10_Odp_Kuchenne_Suma!D9</f>
        <v>0</v>
      </c>
      <c r="G14" s="40">
        <v>0</v>
      </c>
      <c r="H14" s="45">
        <f t="shared" si="0"/>
        <v>0</v>
      </c>
      <c r="J14" s="39" t="s">
        <v>192</v>
      </c>
      <c r="K14" s="40">
        <f>Zad_10_Odp_Kuchenne_Suma!E6</f>
        <v>0</v>
      </c>
      <c r="L14" s="40">
        <f>Zad_10_Odp_Kuchenne_Suma!E7</f>
        <v>0</v>
      </c>
      <c r="M14" s="40">
        <f>Zad_10_Odp_Kuchenne_Suma!E8</f>
        <v>0</v>
      </c>
      <c r="N14" s="40">
        <f>Zad_10_Odp_Kuchenne_Suma!E9</f>
        <v>0</v>
      </c>
      <c r="O14" s="40">
        <v>0</v>
      </c>
      <c r="P14" s="45">
        <f t="shared" si="1"/>
        <v>0</v>
      </c>
    </row>
    <row r="15" spans="2:16" x14ac:dyDescent="0.25">
      <c r="B15" s="39" t="s">
        <v>193</v>
      </c>
      <c r="C15" s="40">
        <f>Zad_11_Odp_z_oczyszczalni_Suma!D6</f>
        <v>0</v>
      </c>
      <c r="D15" s="40">
        <f>Zad_11_Odp_z_oczyszczalni_Suma!D7</f>
        <v>0</v>
      </c>
      <c r="E15" s="40">
        <f>Zad_11_Odp_z_oczyszczalni_Suma!D8</f>
        <v>0</v>
      </c>
      <c r="F15" s="40">
        <f>Zad_11_Odp_z_oczyszczalni_Suma!D9</f>
        <v>0</v>
      </c>
      <c r="G15" s="40">
        <v>0</v>
      </c>
      <c r="H15" s="45">
        <f t="shared" si="0"/>
        <v>0</v>
      </c>
      <c r="J15" s="39" t="s">
        <v>193</v>
      </c>
      <c r="K15" s="40">
        <f>Zad_11_Odp_z_oczyszczalni_Suma!E6</f>
        <v>0</v>
      </c>
      <c r="L15" s="40">
        <f>Zad_11_Odp_z_oczyszczalni_Suma!E7</f>
        <v>0</v>
      </c>
      <c r="M15" s="40">
        <f>Zad_11_Odp_z_oczyszczalni_Suma!E8</f>
        <v>0</v>
      </c>
      <c r="N15" s="40">
        <f>Zad_11_Odp_z_oczyszczalni_Suma!E9</f>
        <v>0</v>
      </c>
      <c r="O15" s="40">
        <v>0</v>
      </c>
      <c r="P15" s="45">
        <f t="shared" si="1"/>
        <v>0</v>
      </c>
    </row>
    <row r="16" spans="2:16" x14ac:dyDescent="0.25">
      <c r="B16" s="41" t="s">
        <v>41</v>
      </c>
      <c r="C16" s="45">
        <f>SUM(C5:C15)</f>
        <v>0</v>
      </c>
      <c r="D16" s="45">
        <f t="shared" ref="D16:H16" si="2">SUM(D5:D15)</f>
        <v>0</v>
      </c>
      <c r="E16" s="45">
        <f t="shared" si="2"/>
        <v>0</v>
      </c>
      <c r="F16" s="45">
        <f t="shared" si="2"/>
        <v>0</v>
      </c>
      <c r="G16" s="45">
        <f t="shared" si="2"/>
        <v>0</v>
      </c>
      <c r="H16" s="42">
        <f t="shared" si="2"/>
        <v>0</v>
      </c>
      <c r="J16" s="41" t="s">
        <v>41</v>
      </c>
      <c r="K16" s="45">
        <f>SUM(K5:K15)</f>
        <v>0</v>
      </c>
      <c r="L16" s="45">
        <f t="shared" ref="L16:P16" si="3">SUM(L5:L15)</f>
        <v>0</v>
      </c>
      <c r="M16" s="45">
        <f t="shared" si="3"/>
        <v>0</v>
      </c>
      <c r="N16" s="45">
        <f t="shared" si="3"/>
        <v>0</v>
      </c>
      <c r="O16" s="45">
        <f t="shared" si="3"/>
        <v>0</v>
      </c>
      <c r="P16" s="42">
        <f t="shared" si="3"/>
        <v>0</v>
      </c>
    </row>
    <row r="17" spans="2:16" ht="15" customHeight="1" x14ac:dyDescent="0.25"/>
    <row r="18" spans="2:16" ht="15.75" customHeight="1" x14ac:dyDescent="0.25">
      <c r="B18" s="123"/>
      <c r="C18" s="125" t="s">
        <v>42</v>
      </c>
      <c r="D18" s="126"/>
      <c r="E18" s="126"/>
      <c r="F18" s="126"/>
      <c r="G18" s="127"/>
      <c r="H18" s="124" t="s">
        <v>41</v>
      </c>
      <c r="J18" s="123"/>
      <c r="K18" s="125" t="s">
        <v>54</v>
      </c>
      <c r="L18" s="126"/>
      <c r="M18" s="126"/>
      <c r="N18" s="126"/>
      <c r="O18" s="127"/>
      <c r="P18" s="124" t="s">
        <v>41</v>
      </c>
    </row>
    <row r="19" spans="2:16" ht="30" x14ac:dyDescent="0.25">
      <c r="B19" s="123"/>
      <c r="C19" s="43" t="s">
        <v>38</v>
      </c>
      <c r="D19" s="43" t="s">
        <v>39</v>
      </c>
      <c r="E19" s="43" t="s">
        <v>40</v>
      </c>
      <c r="F19" s="44" t="s">
        <v>37</v>
      </c>
      <c r="G19" s="76" t="s">
        <v>194</v>
      </c>
      <c r="H19" s="124"/>
      <c r="J19" s="123"/>
      <c r="K19" s="43" t="s">
        <v>38</v>
      </c>
      <c r="L19" s="43" t="s">
        <v>39</v>
      </c>
      <c r="M19" s="43" t="s">
        <v>40</v>
      </c>
      <c r="N19" s="55" t="s">
        <v>37</v>
      </c>
      <c r="O19" s="76" t="s">
        <v>194</v>
      </c>
      <c r="P19" s="124"/>
    </row>
    <row r="20" spans="2:16" s="109" customFormat="1" x14ac:dyDescent="0.25">
      <c r="B20" s="110" t="s">
        <v>183</v>
      </c>
      <c r="C20" s="40">
        <f>Zad_1_Odp_Niebezpieczne_SUMA!D14</f>
        <v>0</v>
      </c>
      <c r="D20" s="40">
        <f>Zad_1_Odp_Niebezpieczne_SUMA!D15</f>
        <v>0</v>
      </c>
      <c r="E20" s="40">
        <f>Zad_1_Odp_Niebezpieczne_SUMA!D16</f>
        <v>0</v>
      </c>
      <c r="F20" s="40">
        <v>0</v>
      </c>
      <c r="G20" s="40">
        <f>Zad_1_Odp_Niebezpieczne_SUMA!D17</f>
        <v>0</v>
      </c>
      <c r="H20" s="45">
        <f>SUM(C20:G20)</f>
        <v>0</v>
      </c>
      <c r="J20" s="110" t="s">
        <v>183</v>
      </c>
      <c r="K20" s="40">
        <f>Zad_1_Odp_Niebezpieczne_SUMA!E14</f>
        <v>0</v>
      </c>
      <c r="L20" s="40">
        <f>Zad_1_Odp_Niebezpieczne_SUMA!E15</f>
        <v>0</v>
      </c>
      <c r="M20" s="40">
        <f>Zad_1_Odp_Niebezpieczne_SUMA!E16</f>
        <v>0</v>
      </c>
      <c r="N20" s="40">
        <v>0</v>
      </c>
      <c r="O20" s="40">
        <f>Zad_1_Odp_Niebezpieczne_SUMA!E17</f>
        <v>0</v>
      </c>
      <c r="P20" s="111">
        <f>SUM(K20:O20)</f>
        <v>0</v>
      </c>
    </row>
    <row r="21" spans="2:16" x14ac:dyDescent="0.25">
      <c r="B21" s="39" t="s">
        <v>184</v>
      </c>
      <c r="C21" s="40">
        <f>Zad_2_Odp_Medyczne_Suma!D14</f>
        <v>0</v>
      </c>
      <c r="D21" s="40">
        <f>Zad_2_Odp_Medyczne_Suma!D15</f>
        <v>0</v>
      </c>
      <c r="E21" s="40">
        <f>Zad_2_Odp_Medyczne_Suma!D16</f>
        <v>0</v>
      </c>
      <c r="F21" s="40">
        <f>Zad_2_Odp_Medyczne_Suma!D17</f>
        <v>0</v>
      </c>
      <c r="G21" s="40">
        <v>0</v>
      </c>
      <c r="H21" s="45">
        <f>SUM(C21:G21)</f>
        <v>0</v>
      </c>
      <c r="J21" s="39" t="s">
        <v>184</v>
      </c>
      <c r="K21" s="40">
        <f>Zad_2_Odp_Medyczne_Suma!E14</f>
        <v>0</v>
      </c>
      <c r="L21" s="40">
        <f>Zad_2_Odp_Medyczne_Suma!E15</f>
        <v>0</v>
      </c>
      <c r="M21" s="40">
        <f>Zad_2_Odp_Medyczne_Suma!E16</f>
        <v>0</v>
      </c>
      <c r="N21" s="40">
        <f>Zad_2_Odp_Medyczne_Suma!E17</f>
        <v>0</v>
      </c>
      <c r="O21" s="40">
        <v>0</v>
      </c>
      <c r="P21" s="45">
        <f>SUM(K21:O21)</f>
        <v>0</v>
      </c>
    </row>
    <row r="22" spans="2:16" x14ac:dyDescent="0.25">
      <c r="B22" s="39" t="s">
        <v>185</v>
      </c>
      <c r="C22" s="40">
        <f>Zad_3_Odp_wielkogabarytowe_Suma!D12</f>
        <v>0</v>
      </c>
      <c r="D22" s="40">
        <v>0</v>
      </c>
      <c r="E22" s="40">
        <v>0</v>
      </c>
      <c r="F22" s="40">
        <f>Zad_3_Odp_wielkogabarytowe_Suma!D13</f>
        <v>0</v>
      </c>
      <c r="G22" s="40">
        <v>0</v>
      </c>
      <c r="H22" s="45">
        <f t="shared" ref="H22:H30" si="4">SUM(C22:G22)</f>
        <v>0</v>
      </c>
      <c r="J22" s="39" t="s">
        <v>185</v>
      </c>
      <c r="K22" s="40">
        <f>Zad_3_Odp_wielkogabarytowe_Suma!E12</f>
        <v>0</v>
      </c>
      <c r="L22" s="40">
        <v>0</v>
      </c>
      <c r="M22" s="40">
        <v>0</v>
      </c>
      <c r="N22" s="40">
        <f>Zad_3_Odp_wielkogabarytowe_Suma!E13</f>
        <v>0</v>
      </c>
      <c r="O22" s="40">
        <v>0</v>
      </c>
      <c r="P22" s="45">
        <f t="shared" ref="P22:P30" si="5">SUM(K22:O22)</f>
        <v>0</v>
      </c>
    </row>
    <row r="23" spans="2:16" x14ac:dyDescent="0.25">
      <c r="B23" s="39" t="s">
        <v>186</v>
      </c>
      <c r="C23" s="40">
        <v>0</v>
      </c>
      <c r="D23" s="40">
        <f>Zad_4_Odp_wielkogab_Suma_Leszno!D11</f>
        <v>0</v>
      </c>
      <c r="E23" s="40">
        <v>0</v>
      </c>
      <c r="F23" s="40">
        <v>0</v>
      </c>
      <c r="G23" s="40">
        <v>0</v>
      </c>
      <c r="H23" s="45">
        <f t="shared" si="4"/>
        <v>0</v>
      </c>
      <c r="J23" s="39" t="s">
        <v>186</v>
      </c>
      <c r="K23" s="40">
        <v>0</v>
      </c>
      <c r="L23" s="40">
        <f>Zad_4_Odp_wielkogab_Suma_Leszno!E11</f>
        <v>0</v>
      </c>
      <c r="M23" s="40">
        <v>0</v>
      </c>
      <c r="N23" s="40">
        <v>0</v>
      </c>
      <c r="O23" s="40">
        <v>0</v>
      </c>
      <c r="P23" s="45">
        <f t="shared" si="5"/>
        <v>0</v>
      </c>
    </row>
    <row r="24" spans="2:16" x14ac:dyDescent="0.25">
      <c r="B24" s="39" t="s">
        <v>187</v>
      </c>
      <c r="C24" s="40">
        <v>0</v>
      </c>
      <c r="D24" s="40">
        <v>0</v>
      </c>
      <c r="E24" s="40">
        <f>'Zad_5_Odp_wielkogab _Sum_Śrem'!D11</f>
        <v>0</v>
      </c>
      <c r="F24" s="40">
        <v>0</v>
      </c>
      <c r="G24" s="40">
        <v>0</v>
      </c>
      <c r="H24" s="45">
        <f t="shared" si="4"/>
        <v>0</v>
      </c>
      <c r="J24" s="39" t="s">
        <v>187</v>
      </c>
      <c r="K24" s="40">
        <v>0</v>
      </c>
      <c r="L24" s="40">
        <v>0</v>
      </c>
      <c r="M24" s="40">
        <f>'Zad_5_Odp_wielkogab _Sum_Śrem'!E11</f>
        <v>0</v>
      </c>
      <c r="N24" s="40">
        <v>0</v>
      </c>
      <c r="O24" s="40">
        <v>0</v>
      </c>
      <c r="P24" s="45">
        <f t="shared" si="5"/>
        <v>0</v>
      </c>
    </row>
    <row r="25" spans="2:16" x14ac:dyDescent="0.25">
      <c r="B25" s="39" t="s">
        <v>188</v>
      </c>
      <c r="C25" s="40">
        <f>Zad_6_Odp_budowlane_Suma!D13</f>
        <v>0</v>
      </c>
      <c r="D25" s="40">
        <v>0</v>
      </c>
      <c r="E25" s="40">
        <v>0</v>
      </c>
      <c r="F25" s="40">
        <f>Zad_6_Odp_budowlane_Suma!D12</f>
        <v>0</v>
      </c>
      <c r="G25" s="40">
        <v>0</v>
      </c>
      <c r="H25" s="45">
        <f t="shared" si="4"/>
        <v>0</v>
      </c>
      <c r="J25" s="39" t="s">
        <v>188</v>
      </c>
      <c r="K25" s="40">
        <f>Zad_6_Odp_budowlane_Suma!E13</f>
        <v>0</v>
      </c>
      <c r="L25" s="40">
        <v>0</v>
      </c>
      <c r="M25" s="40">
        <v>0</v>
      </c>
      <c r="N25" s="40">
        <f>Zad_6_Odp_budowlane_Suma!E12</f>
        <v>0</v>
      </c>
      <c r="O25" s="40">
        <v>0</v>
      </c>
      <c r="P25" s="45">
        <f t="shared" si="5"/>
        <v>0</v>
      </c>
    </row>
    <row r="26" spans="2:16" x14ac:dyDescent="0.25">
      <c r="B26" s="39" t="s">
        <v>189</v>
      </c>
      <c r="C26" s="40">
        <v>0</v>
      </c>
      <c r="D26" s="40">
        <f>Zad_7_Odp_budowlane_Suma_Leszno!D11</f>
        <v>0</v>
      </c>
      <c r="E26" s="40">
        <v>0</v>
      </c>
      <c r="F26" s="40">
        <v>0</v>
      </c>
      <c r="G26" s="40">
        <v>0</v>
      </c>
      <c r="H26" s="45">
        <f t="shared" si="4"/>
        <v>0</v>
      </c>
      <c r="J26" s="39" t="s">
        <v>189</v>
      </c>
      <c r="K26" s="40">
        <v>0</v>
      </c>
      <c r="L26" s="40">
        <f>Zad_7_Odp_budowlane_Suma_Leszno!E11</f>
        <v>0</v>
      </c>
      <c r="M26" s="40">
        <v>0</v>
      </c>
      <c r="N26" s="40">
        <v>0</v>
      </c>
      <c r="O26" s="40">
        <v>0</v>
      </c>
      <c r="P26" s="45">
        <f t="shared" si="5"/>
        <v>0</v>
      </c>
    </row>
    <row r="27" spans="2:16" x14ac:dyDescent="0.25">
      <c r="B27" s="39" t="s">
        <v>190</v>
      </c>
      <c r="C27" s="40">
        <v>0</v>
      </c>
      <c r="D27" s="40">
        <v>0</v>
      </c>
      <c r="E27" s="40">
        <f>Zad_8_budowlane_Suma_Śrem!D11</f>
        <v>0</v>
      </c>
      <c r="F27" s="40">
        <v>0</v>
      </c>
      <c r="G27" s="40">
        <v>0</v>
      </c>
      <c r="H27" s="45">
        <f t="shared" si="4"/>
        <v>0</v>
      </c>
      <c r="J27" s="39" t="s">
        <v>190</v>
      </c>
      <c r="K27" s="40">
        <v>0</v>
      </c>
      <c r="L27" s="40">
        <v>0</v>
      </c>
      <c r="M27" s="40">
        <f>Zad_8_budowlane_Suma_Śrem!E11</f>
        <v>0</v>
      </c>
      <c r="N27" s="40">
        <v>0</v>
      </c>
      <c r="O27" s="40">
        <v>0</v>
      </c>
      <c r="P27" s="45">
        <f t="shared" si="5"/>
        <v>0</v>
      </c>
    </row>
    <row r="28" spans="2:16" x14ac:dyDescent="0.25">
      <c r="B28" s="39" t="s">
        <v>191</v>
      </c>
      <c r="C28" s="40">
        <f>Zad_9_Odp_martwe_zwierzeta_Suma!D14</f>
        <v>0</v>
      </c>
      <c r="D28" s="40">
        <f>Zad_9_Odp_martwe_zwierzeta_Suma!D15</f>
        <v>0</v>
      </c>
      <c r="E28" s="40">
        <f>Zad_9_Odp_martwe_zwierzeta_Suma!D16</f>
        <v>0</v>
      </c>
      <c r="F28" s="40">
        <f>Zad_9_Odp_martwe_zwierzeta_Suma!D17</f>
        <v>0</v>
      </c>
      <c r="G28" s="40">
        <v>0</v>
      </c>
      <c r="H28" s="45">
        <f t="shared" si="4"/>
        <v>0</v>
      </c>
      <c r="J28" s="39" t="s">
        <v>191</v>
      </c>
      <c r="K28" s="40">
        <f>Zad_9_Odp_martwe_zwierzeta_Suma!E14</f>
        <v>0</v>
      </c>
      <c r="L28" s="40">
        <f>Zad_9_Odp_martwe_zwierzeta_Suma!E15</f>
        <v>0</v>
      </c>
      <c r="M28" s="40">
        <f>Zad_9_Odp_martwe_zwierzeta_Suma!E16</f>
        <v>0</v>
      </c>
      <c r="N28" s="40">
        <f>Zad_9_Odp_martwe_zwierzeta_Suma!E17</f>
        <v>0</v>
      </c>
      <c r="O28" s="40">
        <v>0</v>
      </c>
      <c r="P28" s="45">
        <f t="shared" si="5"/>
        <v>0</v>
      </c>
    </row>
    <row r="29" spans="2:16" x14ac:dyDescent="0.25">
      <c r="B29" s="39" t="s">
        <v>192</v>
      </c>
      <c r="C29" s="40">
        <f>Zad_10_Odp_Kuchenne_Suma!D14</f>
        <v>0</v>
      </c>
      <c r="D29" s="40">
        <f>Zad_10_Odp_Kuchenne_Suma!D15</f>
        <v>0</v>
      </c>
      <c r="E29" s="40">
        <f>Zad_10_Odp_Kuchenne_Suma!D16</f>
        <v>0</v>
      </c>
      <c r="F29" s="40">
        <f>Zad_10_Odp_Kuchenne_Suma!D17</f>
        <v>0</v>
      </c>
      <c r="G29" s="40">
        <v>0</v>
      </c>
      <c r="H29" s="45">
        <f t="shared" si="4"/>
        <v>0</v>
      </c>
      <c r="J29" s="39" t="s">
        <v>192</v>
      </c>
      <c r="K29" s="40">
        <f>Zad_10_Odp_Kuchenne_Suma!E14</f>
        <v>0</v>
      </c>
      <c r="L29" s="40">
        <f>Zad_10_Odp_Kuchenne_Suma!E15</f>
        <v>0</v>
      </c>
      <c r="M29" s="40">
        <f>Zad_10_Odp_Kuchenne_Suma!E16</f>
        <v>0</v>
      </c>
      <c r="N29" s="40">
        <f>Zad_10_Odp_Kuchenne_Suma!E17</f>
        <v>0</v>
      </c>
      <c r="O29" s="40">
        <v>0</v>
      </c>
      <c r="P29" s="45">
        <f t="shared" si="5"/>
        <v>0</v>
      </c>
    </row>
    <row r="30" spans="2:16" ht="15" customHeight="1" x14ac:dyDescent="0.25">
      <c r="B30" s="39" t="s">
        <v>193</v>
      </c>
      <c r="C30" s="40">
        <f>Zad_11_Odp_z_oczyszczalni_Suma!D14</f>
        <v>0</v>
      </c>
      <c r="D30" s="40">
        <f>Zad_11_Odp_z_oczyszczalni_Suma!D15</f>
        <v>0</v>
      </c>
      <c r="E30" s="40">
        <f>Zad_11_Odp_z_oczyszczalni_Suma!D16</f>
        <v>0</v>
      </c>
      <c r="F30" s="40">
        <f>Zad_11_Odp_z_oczyszczalni_Suma!D17</f>
        <v>0</v>
      </c>
      <c r="G30" s="40">
        <v>0</v>
      </c>
      <c r="H30" s="45">
        <f t="shared" si="4"/>
        <v>0</v>
      </c>
      <c r="J30" s="39" t="s">
        <v>193</v>
      </c>
      <c r="K30" s="40">
        <f>Zad_11_Odp_z_oczyszczalni_Suma!E14</f>
        <v>0</v>
      </c>
      <c r="L30" s="40">
        <f>Zad_11_Odp_z_oczyszczalni_Suma!E15</f>
        <v>0</v>
      </c>
      <c r="M30" s="40">
        <f>Zad_11_Odp_z_oczyszczalni_Suma!E16</f>
        <v>0</v>
      </c>
      <c r="N30" s="40">
        <f>Zad_11_Odp_z_oczyszczalni_Suma!E17</f>
        <v>0</v>
      </c>
      <c r="O30" s="40">
        <v>0</v>
      </c>
      <c r="P30" s="45">
        <f t="shared" si="5"/>
        <v>0</v>
      </c>
    </row>
    <row r="31" spans="2:16" ht="15.75" customHeight="1" x14ac:dyDescent="0.25">
      <c r="B31" s="41" t="s">
        <v>41</v>
      </c>
      <c r="C31" s="45">
        <f>SUM(C20:C30)</f>
        <v>0</v>
      </c>
      <c r="D31" s="45">
        <f t="shared" ref="D31:H31" si="6">SUM(D20:D30)</f>
        <v>0</v>
      </c>
      <c r="E31" s="45">
        <f t="shared" si="6"/>
        <v>0</v>
      </c>
      <c r="F31" s="45">
        <f t="shared" si="6"/>
        <v>0</v>
      </c>
      <c r="G31" s="45">
        <f t="shared" si="6"/>
        <v>0</v>
      </c>
      <c r="H31" s="42">
        <f t="shared" si="6"/>
        <v>0</v>
      </c>
      <c r="J31" s="41" t="s">
        <v>41</v>
      </c>
      <c r="K31" s="45">
        <f>SUM(K20:K30)</f>
        <v>0</v>
      </c>
      <c r="L31" s="45">
        <f t="shared" ref="L31:P31" si="7">SUM(L20:L30)</f>
        <v>0</v>
      </c>
      <c r="M31" s="45">
        <f t="shared" si="7"/>
        <v>0</v>
      </c>
      <c r="N31" s="45">
        <f t="shared" si="7"/>
        <v>0</v>
      </c>
      <c r="O31" s="45">
        <f t="shared" si="7"/>
        <v>0</v>
      </c>
      <c r="P31" s="42">
        <f t="shared" si="7"/>
        <v>0</v>
      </c>
    </row>
    <row r="33" spans="2:16" x14ac:dyDescent="0.25">
      <c r="B33" s="123"/>
      <c r="C33" s="125" t="s">
        <v>43</v>
      </c>
      <c r="D33" s="126"/>
      <c r="E33" s="126"/>
      <c r="F33" s="126"/>
      <c r="G33" s="127"/>
      <c r="H33" s="124" t="s">
        <v>41</v>
      </c>
      <c r="J33" s="123"/>
      <c r="K33" s="125" t="s">
        <v>55</v>
      </c>
      <c r="L33" s="126"/>
      <c r="M33" s="126"/>
      <c r="N33" s="126"/>
      <c r="O33" s="127"/>
      <c r="P33" s="124" t="s">
        <v>41</v>
      </c>
    </row>
    <row r="34" spans="2:16" ht="30" x14ac:dyDescent="0.25">
      <c r="B34" s="123"/>
      <c r="C34" s="43" t="s">
        <v>38</v>
      </c>
      <c r="D34" s="43" t="s">
        <v>39</v>
      </c>
      <c r="E34" s="43" t="s">
        <v>40</v>
      </c>
      <c r="F34" s="44" t="s">
        <v>37</v>
      </c>
      <c r="G34" s="76" t="s">
        <v>194</v>
      </c>
      <c r="H34" s="124"/>
      <c r="J34" s="123"/>
      <c r="K34" s="43" t="s">
        <v>38</v>
      </c>
      <c r="L34" s="43" t="s">
        <v>39</v>
      </c>
      <c r="M34" s="43" t="s">
        <v>40</v>
      </c>
      <c r="N34" s="55" t="s">
        <v>37</v>
      </c>
      <c r="O34" s="76" t="s">
        <v>194</v>
      </c>
      <c r="P34" s="124"/>
    </row>
    <row r="35" spans="2:16" s="109" customFormat="1" x14ac:dyDescent="0.25">
      <c r="B35" s="110" t="s">
        <v>183</v>
      </c>
      <c r="C35" s="40">
        <f>Zad_1_Odp_Niebezpieczne_SUMA!D22</f>
        <v>0</v>
      </c>
      <c r="D35" s="40">
        <f>Zad_1_Odp_Niebezpieczne_SUMA!D23</f>
        <v>0</v>
      </c>
      <c r="E35" s="40">
        <f>Zad_1_Odp_Niebezpieczne_SUMA!D24</f>
        <v>0</v>
      </c>
      <c r="F35" s="40">
        <v>0</v>
      </c>
      <c r="G35" s="40">
        <f>Zad_1_Odp_Niebezpieczne_SUMA!D25</f>
        <v>0</v>
      </c>
      <c r="H35" s="45">
        <f>SUM(C35:G35)</f>
        <v>0</v>
      </c>
      <c r="J35" s="110" t="s">
        <v>183</v>
      </c>
      <c r="K35" s="40">
        <f>Zad_1_Odp_Niebezpieczne_SUMA!E22</f>
        <v>0</v>
      </c>
      <c r="L35" s="40">
        <f>Zad_1_Odp_Niebezpieczne_SUMA!E23</f>
        <v>0</v>
      </c>
      <c r="M35" s="40">
        <f>Zad_1_Odp_Niebezpieczne_SUMA!E24</f>
        <v>0</v>
      </c>
      <c r="N35" s="40">
        <v>0</v>
      </c>
      <c r="O35" s="40">
        <f>Zad_1_Odp_Niebezpieczne_SUMA!E25</f>
        <v>0</v>
      </c>
      <c r="P35" s="45">
        <f>SUM(K35:O35)</f>
        <v>0</v>
      </c>
    </row>
    <row r="36" spans="2:16" x14ac:dyDescent="0.25">
      <c r="B36" s="39" t="s">
        <v>184</v>
      </c>
      <c r="C36" s="40">
        <f>Zad_2_Odp_Medyczne_Suma!D22</f>
        <v>0</v>
      </c>
      <c r="D36" s="40">
        <f>Zad_2_Odp_Medyczne_Suma!D23</f>
        <v>0</v>
      </c>
      <c r="E36" s="40">
        <f>Zad_2_Odp_Medyczne_Suma!D24</f>
        <v>0</v>
      </c>
      <c r="F36" s="40">
        <f>Zad_2_Odp_Medyczne_Suma!D25</f>
        <v>0</v>
      </c>
      <c r="G36" s="40">
        <v>0</v>
      </c>
      <c r="H36" s="45">
        <f t="shared" ref="H36:H45" si="8">SUM(C36:G36)</f>
        <v>0</v>
      </c>
      <c r="J36" s="39" t="s">
        <v>184</v>
      </c>
      <c r="K36" s="40">
        <f>Zad_2_Odp_Medyczne_Suma!E22</f>
        <v>0</v>
      </c>
      <c r="L36" s="40">
        <f>Zad_2_Odp_Medyczne_Suma!E23</f>
        <v>0</v>
      </c>
      <c r="M36" s="40">
        <f>Zad_2_Odp_Medyczne_Suma!E24</f>
        <v>0</v>
      </c>
      <c r="N36" s="40">
        <f>Zad_2_Odp_Medyczne_Suma!E25</f>
        <v>0</v>
      </c>
      <c r="O36" s="40">
        <v>0</v>
      </c>
      <c r="P36" s="45">
        <f>SUM(K36:O36)</f>
        <v>0</v>
      </c>
    </row>
    <row r="37" spans="2:16" x14ac:dyDescent="0.25">
      <c r="B37" s="39" t="s">
        <v>185</v>
      </c>
      <c r="C37" s="40">
        <f>Zad_3_Odp_wielkogabarytowe_Suma!D18</f>
        <v>0</v>
      </c>
      <c r="D37" s="40">
        <v>0</v>
      </c>
      <c r="E37" s="40">
        <v>0</v>
      </c>
      <c r="F37" s="40">
        <f>Zad_3_Odp_wielkogabarytowe_Suma!D19</f>
        <v>0</v>
      </c>
      <c r="G37" s="40">
        <v>0</v>
      </c>
      <c r="H37" s="45">
        <f t="shared" si="8"/>
        <v>0</v>
      </c>
      <c r="J37" s="39" t="s">
        <v>185</v>
      </c>
      <c r="K37" s="40">
        <f>Zad_3_Odp_wielkogabarytowe_Suma!E18</f>
        <v>0</v>
      </c>
      <c r="L37" s="40">
        <v>0</v>
      </c>
      <c r="M37" s="40">
        <v>0</v>
      </c>
      <c r="N37" s="40">
        <f>Zad_3_Odp_wielkogabarytowe_Suma!E19</f>
        <v>0</v>
      </c>
      <c r="O37" s="40">
        <v>0</v>
      </c>
      <c r="P37" s="45">
        <f t="shared" ref="P37:P45" si="9">SUM(K37:O37)</f>
        <v>0</v>
      </c>
    </row>
    <row r="38" spans="2:16" x14ac:dyDescent="0.25">
      <c r="B38" s="39" t="s">
        <v>186</v>
      </c>
      <c r="C38" s="40">
        <v>0</v>
      </c>
      <c r="D38" s="40">
        <f>Zad_4_Odp_wielkogab_Suma_Leszno!D16</f>
        <v>0</v>
      </c>
      <c r="E38" s="40">
        <v>0</v>
      </c>
      <c r="F38" s="40">
        <v>0</v>
      </c>
      <c r="G38" s="40">
        <v>0</v>
      </c>
      <c r="H38" s="45">
        <f t="shared" si="8"/>
        <v>0</v>
      </c>
      <c r="J38" s="39" t="s">
        <v>186</v>
      </c>
      <c r="K38" s="40">
        <v>0</v>
      </c>
      <c r="L38" s="40">
        <f>Zad_4_Odp_wielkogab_Suma_Leszno!E16</f>
        <v>0</v>
      </c>
      <c r="M38" s="40">
        <v>0</v>
      </c>
      <c r="N38" s="40">
        <v>0</v>
      </c>
      <c r="O38" s="40">
        <v>0</v>
      </c>
      <c r="P38" s="45">
        <f t="shared" si="9"/>
        <v>0</v>
      </c>
    </row>
    <row r="39" spans="2:16" x14ac:dyDescent="0.25">
      <c r="B39" s="39" t="s">
        <v>187</v>
      </c>
      <c r="C39" s="40">
        <v>0</v>
      </c>
      <c r="D39" s="40">
        <v>0</v>
      </c>
      <c r="E39" s="40">
        <f>'Zad_5_Odp_wielkogab _Sum_Śrem'!D16</f>
        <v>0</v>
      </c>
      <c r="F39" s="40">
        <v>0</v>
      </c>
      <c r="G39" s="40">
        <v>0</v>
      </c>
      <c r="H39" s="45">
        <f t="shared" si="8"/>
        <v>0</v>
      </c>
      <c r="J39" s="39" t="s">
        <v>187</v>
      </c>
      <c r="K39" s="40">
        <v>0</v>
      </c>
      <c r="L39" s="40">
        <v>0</v>
      </c>
      <c r="M39" s="40">
        <f>'Zad_5_Odp_wielkogab _Sum_Śrem'!E16</f>
        <v>0</v>
      </c>
      <c r="N39" s="40">
        <v>0</v>
      </c>
      <c r="O39" s="40">
        <v>0</v>
      </c>
      <c r="P39" s="45">
        <f t="shared" si="9"/>
        <v>0</v>
      </c>
    </row>
    <row r="40" spans="2:16" x14ac:dyDescent="0.25">
      <c r="B40" s="39" t="s">
        <v>188</v>
      </c>
      <c r="C40" s="40">
        <f>Zad_6_Odp_budowlane_Suma!D18</f>
        <v>0</v>
      </c>
      <c r="D40" s="40">
        <v>0</v>
      </c>
      <c r="E40" s="40">
        <v>0</v>
      </c>
      <c r="F40" s="40">
        <f>Zad_6_Odp_budowlane_Suma!D19</f>
        <v>0</v>
      </c>
      <c r="G40" s="40">
        <v>0</v>
      </c>
      <c r="H40" s="45">
        <f t="shared" si="8"/>
        <v>0</v>
      </c>
      <c r="J40" s="39" t="s">
        <v>188</v>
      </c>
      <c r="K40" s="40">
        <f>Zad_6_Odp_budowlane_Suma!E18</f>
        <v>0</v>
      </c>
      <c r="L40" s="40">
        <v>0</v>
      </c>
      <c r="M40" s="40">
        <v>0</v>
      </c>
      <c r="N40" s="40">
        <f>Zad_6_Odp_budowlane_Suma!E19</f>
        <v>0</v>
      </c>
      <c r="O40" s="40">
        <v>0</v>
      </c>
      <c r="P40" s="45">
        <f t="shared" si="9"/>
        <v>0</v>
      </c>
    </row>
    <row r="41" spans="2:16" x14ac:dyDescent="0.25">
      <c r="B41" s="39" t="s">
        <v>189</v>
      </c>
      <c r="C41" s="40">
        <v>0</v>
      </c>
      <c r="D41" s="40">
        <f>Zad_7_Odp_budowlane_Suma_Leszno!D16</f>
        <v>0</v>
      </c>
      <c r="E41" s="40">
        <v>0</v>
      </c>
      <c r="F41" s="40">
        <v>0</v>
      </c>
      <c r="G41" s="40">
        <v>0</v>
      </c>
      <c r="H41" s="45">
        <f t="shared" si="8"/>
        <v>0</v>
      </c>
      <c r="J41" s="39" t="s">
        <v>189</v>
      </c>
      <c r="K41" s="40">
        <v>0</v>
      </c>
      <c r="L41" s="40">
        <f>Zad_7_Odp_budowlane_Suma_Leszno!E16</f>
        <v>0</v>
      </c>
      <c r="M41" s="40">
        <v>0</v>
      </c>
      <c r="N41" s="40">
        <v>0</v>
      </c>
      <c r="O41" s="40">
        <v>0</v>
      </c>
      <c r="P41" s="45">
        <f t="shared" si="9"/>
        <v>0</v>
      </c>
    </row>
    <row r="42" spans="2:16" x14ac:dyDescent="0.25">
      <c r="B42" s="39" t="s">
        <v>190</v>
      </c>
      <c r="C42" s="40">
        <v>0</v>
      </c>
      <c r="D42" s="40">
        <v>0</v>
      </c>
      <c r="E42" s="40">
        <f>Zad_8_budowlane_Suma_Śrem!D16</f>
        <v>0</v>
      </c>
      <c r="F42" s="40">
        <v>0</v>
      </c>
      <c r="G42" s="40">
        <v>0</v>
      </c>
      <c r="H42" s="45">
        <f t="shared" si="8"/>
        <v>0</v>
      </c>
      <c r="J42" s="39" t="s">
        <v>190</v>
      </c>
      <c r="K42" s="40">
        <v>0</v>
      </c>
      <c r="L42" s="40">
        <v>0</v>
      </c>
      <c r="M42" s="40">
        <f>Zad_8_budowlane_Suma_Śrem!E16</f>
        <v>0</v>
      </c>
      <c r="N42" s="40">
        <v>0</v>
      </c>
      <c r="O42" s="40">
        <v>0</v>
      </c>
      <c r="P42" s="45">
        <f t="shared" si="9"/>
        <v>0</v>
      </c>
    </row>
    <row r="43" spans="2:16" x14ac:dyDescent="0.25">
      <c r="B43" s="39" t="s">
        <v>191</v>
      </c>
      <c r="C43" s="40">
        <f>Zad_9_Odp_martwe_zwierzeta_Suma!D22</f>
        <v>0</v>
      </c>
      <c r="D43" s="40">
        <f>Zad_9_Odp_martwe_zwierzeta_Suma!D23</f>
        <v>0</v>
      </c>
      <c r="E43" s="40">
        <f>Zad_9_Odp_martwe_zwierzeta_Suma!D24</f>
        <v>0</v>
      </c>
      <c r="F43" s="40">
        <f>Zad_9_Odp_martwe_zwierzeta_Suma!D25</f>
        <v>0</v>
      </c>
      <c r="G43" s="40">
        <v>0</v>
      </c>
      <c r="H43" s="45">
        <f t="shared" si="8"/>
        <v>0</v>
      </c>
      <c r="J43" s="39" t="s">
        <v>191</v>
      </c>
      <c r="K43" s="40">
        <f>Zad_9_Odp_martwe_zwierzeta_Suma!E22</f>
        <v>0</v>
      </c>
      <c r="L43" s="40">
        <f>Zad_9_Odp_martwe_zwierzeta_Suma!E23</f>
        <v>0</v>
      </c>
      <c r="M43" s="40">
        <f>Zad_9_Odp_martwe_zwierzeta_Suma!E24</f>
        <v>0</v>
      </c>
      <c r="N43" s="40">
        <f>Zad_9_Odp_martwe_zwierzeta_Suma!E25</f>
        <v>0</v>
      </c>
      <c r="O43" s="40">
        <v>0</v>
      </c>
      <c r="P43" s="45">
        <f t="shared" si="9"/>
        <v>0</v>
      </c>
    </row>
    <row r="44" spans="2:16" x14ac:dyDescent="0.25">
      <c r="B44" s="39" t="s">
        <v>192</v>
      </c>
      <c r="C44" s="40">
        <f>Zad_10_Odp_Kuchenne_Suma!D22</f>
        <v>0</v>
      </c>
      <c r="D44" s="40">
        <f>Zad_10_Odp_Kuchenne_Suma!D23</f>
        <v>0</v>
      </c>
      <c r="E44" s="40">
        <f>Zad_10_Odp_Kuchenne_Suma!D24</f>
        <v>0</v>
      </c>
      <c r="F44" s="40">
        <f>Zad_10_Odp_Kuchenne_Suma!D25</f>
        <v>0</v>
      </c>
      <c r="G44" s="40">
        <v>0</v>
      </c>
      <c r="H44" s="45">
        <f t="shared" si="8"/>
        <v>0</v>
      </c>
      <c r="J44" s="39" t="s">
        <v>192</v>
      </c>
      <c r="K44" s="40">
        <f>Zad_10_Odp_Kuchenne_Suma!E22</f>
        <v>0</v>
      </c>
      <c r="L44" s="40">
        <f>Zad_10_Odp_Kuchenne_Suma!E23</f>
        <v>0</v>
      </c>
      <c r="M44" s="40">
        <f>Zad_10_Odp_Kuchenne_Suma!E24</f>
        <v>0</v>
      </c>
      <c r="N44" s="40">
        <f>Zad_10_Odp_Kuchenne_Suma!E25</f>
        <v>0</v>
      </c>
      <c r="O44" s="40">
        <v>0</v>
      </c>
      <c r="P44" s="45">
        <f t="shared" si="9"/>
        <v>0</v>
      </c>
    </row>
    <row r="45" spans="2:16" x14ac:dyDescent="0.25">
      <c r="B45" s="39" t="s">
        <v>193</v>
      </c>
      <c r="C45" s="40">
        <f>Zad_11_Odp_z_oczyszczalni_Suma!D22</f>
        <v>0</v>
      </c>
      <c r="D45" s="40">
        <f>Zad_11_Odp_z_oczyszczalni_Suma!D23</f>
        <v>0</v>
      </c>
      <c r="E45" s="40">
        <f>Zad_11_Odp_z_oczyszczalni_Suma!D24</f>
        <v>0</v>
      </c>
      <c r="F45" s="40">
        <f>Zad_11_Odp_z_oczyszczalni_Suma!D25</f>
        <v>0</v>
      </c>
      <c r="G45" s="40">
        <v>0</v>
      </c>
      <c r="H45" s="45">
        <f t="shared" si="8"/>
        <v>0</v>
      </c>
      <c r="J45" s="39" t="s">
        <v>193</v>
      </c>
      <c r="K45" s="40">
        <f>Zad_11_Odp_z_oczyszczalni_Suma!E22</f>
        <v>0</v>
      </c>
      <c r="L45" s="40">
        <f>Zad_11_Odp_z_oczyszczalni_Suma!E23</f>
        <v>0</v>
      </c>
      <c r="M45" s="40">
        <f>Zad_11_Odp_z_oczyszczalni_Suma!E24</f>
        <v>0</v>
      </c>
      <c r="N45" s="40">
        <f>Zad_11_Odp_z_oczyszczalni_Suma!E25</f>
        <v>0</v>
      </c>
      <c r="O45" s="40">
        <v>0</v>
      </c>
      <c r="P45" s="45">
        <f t="shared" si="9"/>
        <v>0</v>
      </c>
    </row>
    <row r="46" spans="2:16" x14ac:dyDescent="0.25">
      <c r="B46" s="41" t="s">
        <v>41</v>
      </c>
      <c r="C46" s="45">
        <f>SUM(C35:C45)</f>
        <v>0</v>
      </c>
      <c r="D46" s="45">
        <f t="shared" ref="D46:H46" si="10">SUM(D35:D45)</f>
        <v>0</v>
      </c>
      <c r="E46" s="45">
        <f t="shared" si="10"/>
        <v>0</v>
      </c>
      <c r="F46" s="45">
        <f t="shared" si="10"/>
        <v>0</v>
      </c>
      <c r="G46" s="45">
        <f t="shared" si="10"/>
        <v>0</v>
      </c>
      <c r="H46" s="42">
        <f t="shared" si="10"/>
        <v>0</v>
      </c>
      <c r="J46" s="41" t="s">
        <v>41</v>
      </c>
      <c r="K46" s="45">
        <f>SUM(K35:K45)</f>
        <v>0</v>
      </c>
      <c r="L46" s="45">
        <f t="shared" ref="L46:P46" si="11">SUM(L35:L45)</f>
        <v>0</v>
      </c>
      <c r="M46" s="45">
        <f t="shared" si="11"/>
        <v>0</v>
      </c>
      <c r="N46" s="45">
        <f t="shared" si="11"/>
        <v>0</v>
      </c>
      <c r="O46" s="45">
        <f t="shared" si="11"/>
        <v>0</v>
      </c>
      <c r="P46" s="42">
        <f t="shared" si="11"/>
        <v>0</v>
      </c>
    </row>
  </sheetData>
  <mergeCells count="18">
    <mergeCell ref="J33:J34"/>
    <mergeCell ref="P33:P34"/>
    <mergeCell ref="J3:J4"/>
    <mergeCell ref="P3:P4"/>
    <mergeCell ref="J18:J19"/>
    <mergeCell ref="P18:P19"/>
    <mergeCell ref="K3:O3"/>
    <mergeCell ref="K18:O18"/>
    <mergeCell ref="K33:O33"/>
    <mergeCell ref="B33:B34"/>
    <mergeCell ref="H33:H34"/>
    <mergeCell ref="B3:B4"/>
    <mergeCell ref="H3:H4"/>
    <mergeCell ref="B18:B19"/>
    <mergeCell ref="H18:H19"/>
    <mergeCell ref="C3:G3"/>
    <mergeCell ref="C18:G18"/>
    <mergeCell ref="C33:G33"/>
  </mergeCells>
  <pageMargins left="0.25" right="0.25" top="0.75" bottom="0.75" header="0.3" footer="0.3"/>
  <pageSetup paperSize="9" scale="5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workbookViewId="0">
      <selection activeCell="D18" sqref="D18"/>
    </sheetView>
  </sheetViews>
  <sheetFormatPr defaultRowHeight="15" x14ac:dyDescent="0.25"/>
  <cols>
    <col min="3" max="3" width="58.7109375" customWidth="1"/>
    <col min="4" max="4" width="34.28515625" customWidth="1"/>
    <col min="5" max="5" width="13.5703125" bestFit="1" customWidth="1"/>
  </cols>
  <sheetData>
    <row r="1" spans="1:5" x14ac:dyDescent="0.25">
      <c r="A1" s="48" t="s">
        <v>48</v>
      </c>
      <c r="B1" s="48"/>
    </row>
    <row r="3" spans="1:5" ht="15.75" customHeight="1" x14ac:dyDescent="0.25">
      <c r="C3" s="211" t="s">
        <v>76</v>
      </c>
      <c r="D3" s="213" t="s">
        <v>75</v>
      </c>
      <c r="E3" s="215" t="s">
        <v>56</v>
      </c>
    </row>
    <row r="4" spans="1:5" ht="15.75" customHeight="1" x14ac:dyDescent="0.25">
      <c r="C4" s="212"/>
      <c r="D4" s="214"/>
      <c r="E4" s="215"/>
    </row>
    <row r="6" spans="1:5" x14ac:dyDescent="0.25">
      <c r="C6" s="56" t="s">
        <v>89</v>
      </c>
      <c r="D6" s="57">
        <f>SUM(D12,D18)</f>
        <v>0</v>
      </c>
      <c r="E6" s="57">
        <f>SUM(E12,E18)</f>
        <v>0</v>
      </c>
    </row>
    <row r="7" spans="1:5" x14ac:dyDescent="0.25">
      <c r="C7" s="56" t="s">
        <v>90</v>
      </c>
      <c r="D7" s="57">
        <f>SUM(D13,D19)</f>
        <v>0</v>
      </c>
      <c r="E7" s="57">
        <f>SUM(E13,E19)</f>
        <v>0</v>
      </c>
    </row>
    <row r="8" spans="1:5" x14ac:dyDescent="0.25">
      <c r="C8" s="58" t="s">
        <v>34</v>
      </c>
      <c r="D8" s="59">
        <f>SUM(D6:D7)</f>
        <v>0</v>
      </c>
      <c r="E8" s="59">
        <f>SUM(E6:E7)</f>
        <v>0</v>
      </c>
    </row>
    <row r="10" spans="1:5" ht="15" customHeight="1" x14ac:dyDescent="0.25">
      <c r="C10" s="211" t="s">
        <v>77</v>
      </c>
      <c r="D10" s="213" t="s">
        <v>75</v>
      </c>
      <c r="E10" s="215" t="s">
        <v>56</v>
      </c>
    </row>
    <row r="11" spans="1:5" ht="15.75" customHeight="1" x14ac:dyDescent="0.25">
      <c r="C11" s="212"/>
      <c r="D11" s="214"/>
      <c r="E11" s="215"/>
    </row>
    <row r="12" spans="1:5" x14ac:dyDescent="0.25">
      <c r="C12" s="56" t="s">
        <v>89</v>
      </c>
      <c r="D12" s="57">
        <f>Zad_3_Odp_wielkogab_2021_Krzesi!G10</f>
        <v>0</v>
      </c>
      <c r="E12" s="57">
        <f>Zad_3_Odp_wielkogab_2021_Krzesi!F10</f>
        <v>0</v>
      </c>
    </row>
    <row r="13" spans="1:5" x14ac:dyDescent="0.25">
      <c r="C13" s="56" t="s">
        <v>90</v>
      </c>
      <c r="D13" s="57">
        <f>Zad_3_Odp_wielkogab_2021_Krzesi!G18</f>
        <v>0</v>
      </c>
      <c r="E13" s="57">
        <f>Zad_3_Odp_wielkogab_2021_Krzesi!F18</f>
        <v>0</v>
      </c>
    </row>
    <row r="14" spans="1:5" x14ac:dyDescent="0.25">
      <c r="C14" s="58" t="s">
        <v>34</v>
      </c>
      <c r="D14" s="59">
        <f>SUM(D12:D13)</f>
        <v>0</v>
      </c>
      <c r="E14" s="59">
        <f>SUM(E12:E13)</f>
        <v>0</v>
      </c>
    </row>
    <row r="16" spans="1:5" ht="15" customHeight="1" x14ac:dyDescent="0.25">
      <c r="C16" s="211" t="s">
        <v>78</v>
      </c>
      <c r="D16" s="213" t="s">
        <v>75</v>
      </c>
      <c r="E16" s="215" t="s">
        <v>56</v>
      </c>
    </row>
    <row r="17" spans="3:5" ht="15.75" customHeight="1" x14ac:dyDescent="0.25">
      <c r="C17" s="212"/>
      <c r="D17" s="214"/>
      <c r="E17" s="215"/>
    </row>
    <row r="18" spans="3:5" x14ac:dyDescent="0.25">
      <c r="C18" s="56" t="s">
        <v>89</v>
      </c>
      <c r="D18" s="57">
        <f>Zad_3_Odp_wielkogab_2022_Krzesi!G10</f>
        <v>0</v>
      </c>
      <c r="E18" s="57">
        <f>Zad_3_Odp_wielkogab_2022_Krzesi!F10</f>
        <v>0</v>
      </c>
    </row>
    <row r="19" spans="3:5" x14ac:dyDescent="0.25">
      <c r="C19" s="56" t="s">
        <v>90</v>
      </c>
      <c r="D19" s="57">
        <f>Zad_3_Odp_wielkogab_2022_Krzesi!G18</f>
        <v>0</v>
      </c>
      <c r="E19" s="57">
        <f>Zad_3_Odp_wielkogab_2022_Krzesi!F18</f>
        <v>0</v>
      </c>
    </row>
    <row r="20" spans="3:5" x14ac:dyDescent="0.25">
      <c r="C20" s="58" t="s">
        <v>34</v>
      </c>
      <c r="D20" s="59">
        <f>SUM(D18:D19)</f>
        <v>0</v>
      </c>
      <c r="E20" s="59">
        <f>SUM(E18:E19)</f>
        <v>0</v>
      </c>
    </row>
  </sheetData>
  <mergeCells count="9">
    <mergeCell ref="E3:E4"/>
    <mergeCell ref="E10:E11"/>
    <mergeCell ref="E16:E17"/>
    <mergeCell ref="C3:C4"/>
    <mergeCell ref="D3:D4"/>
    <mergeCell ref="C10:C11"/>
    <mergeCell ref="D10:D11"/>
    <mergeCell ref="C16:C17"/>
    <mergeCell ref="D16:D17"/>
  </mergeCells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D9" sqref="D9"/>
    </sheetView>
  </sheetViews>
  <sheetFormatPr defaultRowHeight="15" x14ac:dyDescent="0.25"/>
  <cols>
    <col min="2" max="2" width="16.28515625" customWidth="1"/>
    <col min="3" max="3" width="14.140625" customWidth="1"/>
    <col min="4" max="4" width="19.7109375" customWidth="1"/>
    <col min="5" max="5" width="18.5703125" customWidth="1"/>
    <col min="6" max="6" width="11.28515625" bestFit="1" customWidth="1"/>
    <col min="7" max="7" width="14.85546875" customWidth="1"/>
    <col min="8" max="8" width="18.7109375" customWidth="1"/>
  </cols>
  <sheetData>
    <row r="1" spans="1:8" ht="15.75" x14ac:dyDescent="0.25">
      <c r="A1" s="240" t="s">
        <v>87</v>
      </c>
      <c r="B1" s="240"/>
      <c r="C1" s="240"/>
      <c r="D1" s="240"/>
      <c r="E1" s="240"/>
      <c r="F1" s="240"/>
      <c r="G1" s="240"/>
      <c r="H1" s="240"/>
    </row>
    <row r="5" spans="1:8" ht="19.5" thickBot="1" x14ac:dyDescent="0.35">
      <c r="A5" s="241" t="s">
        <v>91</v>
      </c>
      <c r="B5" s="241"/>
      <c r="C5" s="241"/>
      <c r="D5" s="241"/>
      <c r="E5" s="241"/>
      <c r="F5" s="241"/>
      <c r="G5" s="241"/>
      <c r="H5" s="241"/>
    </row>
    <row r="6" spans="1:8" ht="26.25" customHeight="1" thickBot="1" x14ac:dyDescent="0.3">
      <c r="A6" s="216" t="s">
        <v>0</v>
      </c>
      <c r="B6" s="216" t="s">
        <v>1</v>
      </c>
      <c r="C6" s="244" t="s">
        <v>2</v>
      </c>
      <c r="D6" s="247" t="s">
        <v>44</v>
      </c>
      <c r="E6" s="248"/>
      <c r="F6" s="248"/>
      <c r="G6" s="249"/>
      <c r="H6" s="225" t="s">
        <v>3</v>
      </c>
    </row>
    <row r="7" spans="1:8" ht="25.5" x14ac:dyDescent="0.25">
      <c r="A7" s="217"/>
      <c r="B7" s="217"/>
      <c r="C7" s="245"/>
      <c r="D7" s="2" t="s">
        <v>4</v>
      </c>
      <c r="E7" s="2" t="s">
        <v>5</v>
      </c>
      <c r="F7" s="2" t="s">
        <v>6</v>
      </c>
      <c r="G7" s="2" t="s">
        <v>7</v>
      </c>
      <c r="H7" s="226"/>
    </row>
    <row r="8" spans="1:8" ht="51" customHeight="1" thickBot="1" x14ac:dyDescent="0.3">
      <c r="A8" s="218"/>
      <c r="B8" s="218"/>
      <c r="C8" s="246"/>
      <c r="D8" s="3" t="s">
        <v>8</v>
      </c>
      <c r="E8" s="3" t="s">
        <v>8</v>
      </c>
      <c r="F8" s="3" t="s">
        <v>8</v>
      </c>
      <c r="G8" s="3" t="s">
        <v>8</v>
      </c>
      <c r="H8" s="226"/>
    </row>
    <row r="9" spans="1:8" ht="48.75" thickBot="1" x14ac:dyDescent="0.3">
      <c r="A9" s="14">
        <v>1</v>
      </c>
      <c r="B9" s="11" t="s">
        <v>36</v>
      </c>
      <c r="C9" s="10">
        <v>10</v>
      </c>
      <c r="D9" s="115">
        <v>0</v>
      </c>
      <c r="E9" s="67">
        <v>0</v>
      </c>
      <c r="F9" s="67">
        <f>C9*D9</f>
        <v>0</v>
      </c>
      <c r="G9" s="65">
        <f>C9*E9</f>
        <v>0</v>
      </c>
      <c r="H9" s="15" t="s">
        <v>58</v>
      </c>
    </row>
    <row r="10" spans="1:8" ht="15.75" thickBot="1" x14ac:dyDescent="0.3">
      <c r="A10" s="242" t="s">
        <v>10</v>
      </c>
      <c r="B10" s="243"/>
      <c r="C10" s="17">
        <v>10</v>
      </c>
      <c r="D10" s="18"/>
      <c r="E10" s="18"/>
      <c r="F10" s="34">
        <f>SUM(F9)</f>
        <v>0</v>
      </c>
      <c r="G10" s="34">
        <f>SUM(G9)</f>
        <v>0</v>
      </c>
      <c r="H10" s="18"/>
    </row>
  </sheetData>
  <mergeCells count="8">
    <mergeCell ref="A1:H1"/>
    <mergeCell ref="A10:B10"/>
    <mergeCell ref="A5:H5"/>
    <mergeCell ref="A6:A8"/>
    <mergeCell ref="B6:B8"/>
    <mergeCell ref="C6:C8"/>
    <mergeCell ref="D6:G6"/>
    <mergeCell ref="H6:H8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D8" sqref="D8"/>
    </sheetView>
  </sheetViews>
  <sheetFormatPr defaultRowHeight="15" x14ac:dyDescent="0.25"/>
  <cols>
    <col min="2" max="2" width="17.28515625" customWidth="1"/>
    <col min="3" max="3" width="18" customWidth="1"/>
    <col min="4" max="4" width="12.7109375" customWidth="1"/>
    <col min="5" max="5" width="12.85546875" customWidth="1"/>
    <col min="6" max="6" width="12.140625" customWidth="1"/>
    <col min="7" max="7" width="15.85546875" customWidth="1"/>
    <col min="8" max="8" width="30.85546875" customWidth="1"/>
  </cols>
  <sheetData>
    <row r="1" spans="1:8" ht="15.75" x14ac:dyDescent="0.25">
      <c r="A1" s="240" t="s">
        <v>87</v>
      </c>
      <c r="B1" s="240"/>
      <c r="C1" s="240"/>
      <c r="D1" s="240"/>
      <c r="E1" s="240"/>
      <c r="F1" s="240"/>
      <c r="G1" s="240"/>
      <c r="H1" s="240"/>
    </row>
    <row r="4" spans="1:8" ht="19.5" thickBot="1" x14ac:dyDescent="0.35">
      <c r="A4" s="241" t="s">
        <v>91</v>
      </c>
      <c r="B4" s="241"/>
      <c r="C4" s="241"/>
      <c r="D4" s="241"/>
      <c r="E4" s="241"/>
      <c r="F4" s="241"/>
      <c r="G4" s="241"/>
      <c r="H4" s="241"/>
    </row>
    <row r="5" spans="1:8" ht="25.5" customHeight="1" thickBot="1" x14ac:dyDescent="0.3">
      <c r="A5" s="216" t="s">
        <v>0</v>
      </c>
      <c r="B5" s="216" t="s">
        <v>1</v>
      </c>
      <c r="C5" s="244" t="s">
        <v>2</v>
      </c>
      <c r="D5" s="247" t="s">
        <v>35</v>
      </c>
      <c r="E5" s="248"/>
      <c r="F5" s="248"/>
      <c r="G5" s="249"/>
      <c r="H5" s="225" t="s">
        <v>3</v>
      </c>
    </row>
    <row r="6" spans="1:8" ht="38.25" x14ac:dyDescent="0.25">
      <c r="A6" s="217"/>
      <c r="B6" s="217"/>
      <c r="C6" s="245"/>
      <c r="D6" s="2" t="s">
        <v>4</v>
      </c>
      <c r="E6" s="2" t="s">
        <v>5</v>
      </c>
      <c r="F6" s="2" t="s">
        <v>6</v>
      </c>
      <c r="G6" s="2" t="s">
        <v>7</v>
      </c>
      <c r="H6" s="226"/>
    </row>
    <row r="7" spans="1:8" ht="15.75" thickBot="1" x14ac:dyDescent="0.3">
      <c r="A7" s="218"/>
      <c r="B7" s="218"/>
      <c r="C7" s="246"/>
      <c r="D7" s="3" t="s">
        <v>8</v>
      </c>
      <c r="E7" s="3" t="s">
        <v>8</v>
      </c>
      <c r="F7" s="3" t="s">
        <v>8</v>
      </c>
      <c r="G7" s="3" t="s">
        <v>8</v>
      </c>
      <c r="H7" s="226"/>
    </row>
    <row r="8" spans="1:8" ht="36.75" thickBot="1" x14ac:dyDescent="0.3">
      <c r="A8" s="14">
        <v>1</v>
      </c>
      <c r="B8" s="11" t="s">
        <v>36</v>
      </c>
      <c r="C8" s="10">
        <v>10</v>
      </c>
      <c r="D8" s="115">
        <v>0</v>
      </c>
      <c r="E8" s="68">
        <v>0</v>
      </c>
      <c r="F8" s="67">
        <f>C8*D8</f>
        <v>0</v>
      </c>
      <c r="G8" s="65">
        <f>C8*E8</f>
        <v>0</v>
      </c>
      <c r="H8" s="69" t="s">
        <v>58</v>
      </c>
    </row>
    <row r="9" spans="1:8" ht="15.75" thickBot="1" x14ac:dyDescent="0.3">
      <c r="A9" s="242" t="s">
        <v>10</v>
      </c>
      <c r="B9" s="243"/>
      <c r="C9" s="17">
        <v>10</v>
      </c>
      <c r="D9" s="18"/>
      <c r="E9" s="18"/>
      <c r="F9" s="34">
        <f>SUM(F8)</f>
        <v>0</v>
      </c>
      <c r="G9" s="34">
        <f>SUM(G8)</f>
        <v>0</v>
      </c>
      <c r="H9" s="18"/>
    </row>
  </sheetData>
  <mergeCells count="8">
    <mergeCell ref="A1:H1"/>
    <mergeCell ref="A9:B9"/>
    <mergeCell ref="A4:H4"/>
    <mergeCell ref="A5:A7"/>
    <mergeCell ref="B5:B7"/>
    <mergeCell ref="C5:C7"/>
    <mergeCell ref="D5:G5"/>
    <mergeCell ref="H5:H7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E16" sqref="E16"/>
    </sheetView>
  </sheetViews>
  <sheetFormatPr defaultRowHeight="15" x14ac:dyDescent="0.25"/>
  <cols>
    <col min="3" max="3" width="52.7109375" bestFit="1" customWidth="1"/>
    <col min="4" max="5" width="13.5703125" bestFit="1" customWidth="1"/>
  </cols>
  <sheetData>
    <row r="1" spans="1:5" x14ac:dyDescent="0.25">
      <c r="A1" s="48" t="s">
        <v>48</v>
      </c>
      <c r="B1" s="48"/>
    </row>
    <row r="3" spans="1:5" x14ac:dyDescent="0.25">
      <c r="C3" s="211" t="s">
        <v>76</v>
      </c>
      <c r="D3" s="213" t="s">
        <v>75</v>
      </c>
      <c r="E3" s="215" t="s">
        <v>56</v>
      </c>
    </row>
    <row r="4" spans="1:5" x14ac:dyDescent="0.25">
      <c r="C4" s="212"/>
      <c r="D4" s="214"/>
      <c r="E4" s="215"/>
    </row>
    <row r="6" spans="1:5" x14ac:dyDescent="0.25">
      <c r="C6" s="56" t="s">
        <v>92</v>
      </c>
      <c r="D6" s="57">
        <f>SUM(D11,D16)</f>
        <v>0</v>
      </c>
      <c r="E6" s="57">
        <f>SUM(E11,E16)</f>
        <v>0</v>
      </c>
    </row>
    <row r="7" spans="1:5" x14ac:dyDescent="0.25">
      <c r="C7" s="58" t="s">
        <v>34</v>
      </c>
      <c r="D7" s="59">
        <f>SUM(D6:D6)</f>
        <v>0</v>
      </c>
      <c r="E7" s="59">
        <f>SUM(E6:E6)</f>
        <v>0</v>
      </c>
    </row>
    <row r="9" spans="1:5" x14ac:dyDescent="0.25">
      <c r="C9" s="211" t="s">
        <v>77</v>
      </c>
      <c r="D9" s="213" t="s">
        <v>75</v>
      </c>
      <c r="E9" s="215" t="s">
        <v>56</v>
      </c>
    </row>
    <row r="10" spans="1:5" x14ac:dyDescent="0.25">
      <c r="C10" s="212"/>
      <c r="D10" s="214"/>
      <c r="E10" s="215"/>
    </row>
    <row r="11" spans="1:5" x14ac:dyDescent="0.25">
      <c r="C11" s="56" t="s">
        <v>92</v>
      </c>
      <c r="D11" s="57">
        <f>Zad_4_Odp_wielkogab_2021_Leszno!G10</f>
        <v>0</v>
      </c>
      <c r="E11" s="57">
        <f>Zad_4_Odp_wielkogab_2021_Leszno!F10</f>
        <v>0</v>
      </c>
    </row>
    <row r="12" spans="1:5" x14ac:dyDescent="0.25">
      <c r="C12" s="58" t="s">
        <v>34</v>
      </c>
      <c r="D12" s="59">
        <f>SUM(D11:D11)</f>
        <v>0</v>
      </c>
      <c r="E12" s="59">
        <f>SUM(E11:E11)</f>
        <v>0</v>
      </c>
    </row>
    <row r="14" spans="1:5" x14ac:dyDescent="0.25">
      <c r="C14" s="211" t="s">
        <v>78</v>
      </c>
      <c r="D14" s="213" t="s">
        <v>75</v>
      </c>
      <c r="E14" s="215" t="s">
        <v>56</v>
      </c>
    </row>
    <row r="15" spans="1:5" x14ac:dyDescent="0.25">
      <c r="C15" s="212"/>
      <c r="D15" s="214"/>
      <c r="E15" s="215"/>
    </row>
    <row r="16" spans="1:5" x14ac:dyDescent="0.25">
      <c r="C16" s="56" t="s">
        <v>92</v>
      </c>
      <c r="D16" s="57">
        <f>Zad_4_Odp_wielkogab_2022_Leszno!G9</f>
        <v>0</v>
      </c>
      <c r="E16" s="57">
        <f>Zad_4_Odp_wielkogab_2022_Leszno!F9</f>
        <v>0</v>
      </c>
    </row>
    <row r="17" spans="3:5" x14ac:dyDescent="0.25">
      <c r="C17" s="58" t="s">
        <v>34</v>
      </c>
      <c r="D17" s="59">
        <f>SUM(D16:D16)</f>
        <v>0</v>
      </c>
      <c r="E17" s="59">
        <f>SUM(E16:E16)</f>
        <v>0</v>
      </c>
    </row>
  </sheetData>
  <mergeCells count="9">
    <mergeCell ref="C14:C15"/>
    <mergeCell ref="D14:D15"/>
    <mergeCell ref="E14:E15"/>
    <mergeCell ref="C3:C4"/>
    <mergeCell ref="D3:D4"/>
    <mergeCell ref="E3:E4"/>
    <mergeCell ref="C9:C10"/>
    <mergeCell ref="D9:D10"/>
    <mergeCell ref="E9:E10"/>
  </mergeCells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D8" sqref="D8"/>
    </sheetView>
  </sheetViews>
  <sheetFormatPr defaultRowHeight="15" x14ac:dyDescent="0.25"/>
  <cols>
    <col min="2" max="2" width="21.140625" customWidth="1"/>
    <col min="3" max="3" width="22.7109375" customWidth="1"/>
    <col min="4" max="4" width="16.85546875" customWidth="1"/>
    <col min="5" max="5" width="14" customWidth="1"/>
    <col min="6" max="6" width="13.28515625" customWidth="1"/>
    <col min="7" max="7" width="15.42578125" customWidth="1"/>
    <col min="8" max="8" width="18" customWidth="1"/>
  </cols>
  <sheetData>
    <row r="1" spans="1:8" ht="15.75" x14ac:dyDescent="0.25">
      <c r="A1" s="240" t="s">
        <v>88</v>
      </c>
      <c r="B1" s="240"/>
      <c r="C1" s="240"/>
      <c r="D1" s="240"/>
      <c r="E1" s="240"/>
      <c r="F1" s="240"/>
      <c r="G1" s="240"/>
      <c r="H1" s="240"/>
    </row>
    <row r="4" spans="1:8" ht="19.5" thickBot="1" x14ac:dyDescent="0.35">
      <c r="A4" s="241" t="s">
        <v>93</v>
      </c>
      <c r="B4" s="241"/>
      <c r="C4" s="241"/>
      <c r="D4" s="241"/>
      <c r="E4" s="241"/>
      <c r="F4" s="241"/>
      <c r="G4" s="241"/>
      <c r="H4" s="241"/>
    </row>
    <row r="5" spans="1:8" ht="15.75" thickBot="1" x14ac:dyDescent="0.3">
      <c r="A5" s="216" t="s">
        <v>0</v>
      </c>
      <c r="B5" s="216" t="s">
        <v>1</v>
      </c>
      <c r="C5" s="244" t="s">
        <v>2</v>
      </c>
      <c r="D5" s="247" t="s">
        <v>44</v>
      </c>
      <c r="E5" s="248"/>
      <c r="F5" s="248"/>
      <c r="G5" s="249"/>
      <c r="H5" s="244" t="s">
        <v>3</v>
      </c>
    </row>
    <row r="6" spans="1:8" ht="38.25" x14ac:dyDescent="0.25">
      <c r="A6" s="217"/>
      <c r="B6" s="217"/>
      <c r="C6" s="245"/>
      <c r="D6" s="2" t="s">
        <v>4</v>
      </c>
      <c r="E6" s="2" t="s">
        <v>5</v>
      </c>
      <c r="F6" s="2" t="s">
        <v>6</v>
      </c>
      <c r="G6" s="2" t="s">
        <v>7</v>
      </c>
      <c r="H6" s="245"/>
    </row>
    <row r="7" spans="1:8" ht="21.75" customHeight="1" thickBot="1" x14ac:dyDescent="0.3">
      <c r="A7" s="218"/>
      <c r="B7" s="218"/>
      <c r="C7" s="246"/>
      <c r="D7" s="3" t="s">
        <v>8</v>
      </c>
      <c r="E7" s="3" t="s">
        <v>8</v>
      </c>
      <c r="F7" s="3" t="s">
        <v>8</v>
      </c>
      <c r="G7" s="3" t="s">
        <v>8</v>
      </c>
      <c r="H7" s="250"/>
    </row>
    <row r="8" spans="1:8" ht="36.75" thickBot="1" x14ac:dyDescent="0.3">
      <c r="A8" s="8">
        <v>1</v>
      </c>
      <c r="B8" s="19" t="s">
        <v>36</v>
      </c>
      <c r="C8" s="16">
        <v>2</v>
      </c>
      <c r="D8" s="116">
        <v>0</v>
      </c>
      <c r="E8" s="68">
        <v>0</v>
      </c>
      <c r="F8" s="68">
        <f>C8*D8</f>
        <v>0</v>
      </c>
      <c r="G8" s="66">
        <f>C8*E8</f>
        <v>0</v>
      </c>
      <c r="H8" s="6" t="s">
        <v>59</v>
      </c>
    </row>
    <row r="9" spans="1:8" ht="15.75" thickBot="1" x14ac:dyDescent="0.3">
      <c r="A9" s="242" t="s">
        <v>10</v>
      </c>
      <c r="B9" s="243"/>
      <c r="C9" s="17">
        <v>2</v>
      </c>
      <c r="D9" s="18"/>
      <c r="E9" s="18"/>
      <c r="F9" s="34">
        <f>SUM(F8)</f>
        <v>0</v>
      </c>
      <c r="G9" s="34">
        <f>SUM(G8)</f>
        <v>0</v>
      </c>
      <c r="H9" s="18"/>
    </row>
  </sheetData>
  <mergeCells count="8">
    <mergeCell ref="A1:H1"/>
    <mergeCell ref="A9:B9"/>
    <mergeCell ref="A4:H4"/>
    <mergeCell ref="A5:A7"/>
    <mergeCell ref="B5:B7"/>
    <mergeCell ref="C5:C7"/>
    <mergeCell ref="D5:G5"/>
    <mergeCell ref="H5:H7"/>
  </mergeCell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opLeftCell="A7" workbookViewId="0">
      <selection activeCell="D8" sqref="D8"/>
    </sheetView>
  </sheetViews>
  <sheetFormatPr defaultRowHeight="15" x14ac:dyDescent="0.25"/>
  <cols>
    <col min="2" max="2" width="19.28515625" customWidth="1"/>
    <col min="3" max="3" width="22.28515625" customWidth="1"/>
    <col min="4" max="4" width="19.28515625" customWidth="1"/>
    <col min="5" max="5" width="19.85546875" customWidth="1"/>
    <col min="6" max="6" width="18.140625" customWidth="1"/>
    <col min="7" max="7" width="16.7109375" customWidth="1"/>
    <col min="8" max="8" width="18" customWidth="1"/>
  </cols>
  <sheetData>
    <row r="1" spans="1:8" ht="15.75" x14ac:dyDescent="0.25">
      <c r="A1" s="240" t="s">
        <v>88</v>
      </c>
      <c r="B1" s="240"/>
      <c r="C1" s="240"/>
      <c r="D1" s="240"/>
      <c r="E1" s="240"/>
      <c r="F1" s="240"/>
      <c r="G1" s="240"/>
      <c r="H1" s="240"/>
    </row>
    <row r="4" spans="1:8" ht="19.5" thickBot="1" x14ac:dyDescent="0.35">
      <c r="A4" s="241" t="s">
        <v>93</v>
      </c>
      <c r="B4" s="241"/>
      <c r="C4" s="241"/>
      <c r="D4" s="241"/>
      <c r="E4" s="241"/>
      <c r="F4" s="241"/>
      <c r="G4" s="241"/>
      <c r="H4" s="241"/>
    </row>
    <row r="5" spans="1:8" ht="15.75" thickBot="1" x14ac:dyDescent="0.3">
      <c r="A5" s="216" t="s">
        <v>0</v>
      </c>
      <c r="B5" s="216" t="s">
        <v>1</v>
      </c>
      <c r="C5" s="244" t="s">
        <v>2</v>
      </c>
      <c r="D5" s="247" t="s">
        <v>35</v>
      </c>
      <c r="E5" s="248"/>
      <c r="F5" s="248"/>
      <c r="G5" s="249"/>
      <c r="H5" s="244" t="s">
        <v>3</v>
      </c>
    </row>
    <row r="6" spans="1:8" ht="25.5" x14ac:dyDescent="0.25">
      <c r="A6" s="217"/>
      <c r="B6" s="217"/>
      <c r="C6" s="245"/>
      <c r="D6" s="2" t="s">
        <v>4</v>
      </c>
      <c r="E6" s="2" t="s">
        <v>5</v>
      </c>
      <c r="F6" s="2" t="s">
        <v>6</v>
      </c>
      <c r="G6" s="2" t="s">
        <v>7</v>
      </c>
      <c r="H6" s="245"/>
    </row>
    <row r="7" spans="1:8" ht="21.75" customHeight="1" thickBot="1" x14ac:dyDescent="0.3">
      <c r="A7" s="218"/>
      <c r="B7" s="218"/>
      <c r="C7" s="246"/>
      <c r="D7" s="3" t="s">
        <v>8</v>
      </c>
      <c r="E7" s="3" t="s">
        <v>8</v>
      </c>
      <c r="F7" s="3" t="s">
        <v>8</v>
      </c>
      <c r="G7" s="3" t="s">
        <v>8</v>
      </c>
      <c r="H7" s="250"/>
    </row>
    <row r="8" spans="1:8" ht="36.75" thickBot="1" x14ac:dyDescent="0.3">
      <c r="A8" s="8">
        <v>1</v>
      </c>
      <c r="B8" s="11" t="s">
        <v>36</v>
      </c>
      <c r="C8" s="16">
        <v>2</v>
      </c>
      <c r="D8" s="116">
        <v>0</v>
      </c>
      <c r="E8" s="68">
        <v>0</v>
      </c>
      <c r="F8" s="68">
        <f>C8*D8</f>
        <v>0</v>
      </c>
      <c r="G8" s="66">
        <f>C8*E8</f>
        <v>0</v>
      </c>
      <c r="H8" s="6" t="s">
        <v>59</v>
      </c>
    </row>
    <row r="9" spans="1:8" ht="15.75" thickBot="1" x14ac:dyDescent="0.3">
      <c r="A9" s="242" t="s">
        <v>10</v>
      </c>
      <c r="B9" s="243"/>
      <c r="C9" s="17">
        <v>2</v>
      </c>
      <c r="D9" s="18"/>
      <c r="E9" s="18"/>
      <c r="F9" s="34">
        <f>SUM(F8)</f>
        <v>0</v>
      </c>
      <c r="G9" s="34">
        <f>SUM(G8)</f>
        <v>0</v>
      </c>
      <c r="H9" s="18"/>
    </row>
  </sheetData>
  <mergeCells count="8">
    <mergeCell ref="A1:H1"/>
    <mergeCell ref="A9:B9"/>
    <mergeCell ref="A4:H4"/>
    <mergeCell ref="A5:A7"/>
    <mergeCell ref="B5:B7"/>
    <mergeCell ref="C5:C7"/>
    <mergeCell ref="D5:G5"/>
    <mergeCell ref="H5:H7"/>
  </mergeCells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E11" sqref="E11"/>
    </sheetView>
  </sheetViews>
  <sheetFormatPr defaultRowHeight="15" x14ac:dyDescent="0.25"/>
  <cols>
    <col min="3" max="3" width="52.7109375" bestFit="1" customWidth="1"/>
    <col min="4" max="5" width="13.5703125" bestFit="1" customWidth="1"/>
  </cols>
  <sheetData>
    <row r="1" spans="1:5" x14ac:dyDescent="0.25">
      <c r="A1" s="48" t="s">
        <v>48</v>
      </c>
      <c r="B1" s="48"/>
    </row>
    <row r="3" spans="1:5" x14ac:dyDescent="0.25">
      <c r="C3" s="211" t="s">
        <v>76</v>
      </c>
      <c r="D3" s="213" t="s">
        <v>75</v>
      </c>
      <c r="E3" s="215" t="s">
        <v>56</v>
      </c>
    </row>
    <row r="4" spans="1:5" x14ac:dyDescent="0.25">
      <c r="C4" s="212"/>
      <c r="D4" s="214"/>
      <c r="E4" s="215"/>
    </row>
    <row r="6" spans="1:5" x14ac:dyDescent="0.25">
      <c r="C6" s="56" t="s">
        <v>94</v>
      </c>
      <c r="D6" s="57">
        <f>SUM(D11,D16)</f>
        <v>0</v>
      </c>
      <c r="E6" s="57">
        <f>SUM(E11,E16)</f>
        <v>0</v>
      </c>
    </row>
    <row r="7" spans="1:5" x14ac:dyDescent="0.25">
      <c r="C7" s="58" t="s">
        <v>34</v>
      </c>
      <c r="D7" s="59">
        <f>SUM(D6:D6)</f>
        <v>0</v>
      </c>
      <c r="E7" s="59">
        <f>SUM(E6:E6)</f>
        <v>0</v>
      </c>
    </row>
    <row r="9" spans="1:5" x14ac:dyDescent="0.25">
      <c r="C9" s="211" t="s">
        <v>77</v>
      </c>
      <c r="D9" s="213" t="s">
        <v>75</v>
      </c>
      <c r="E9" s="215" t="s">
        <v>56</v>
      </c>
    </row>
    <row r="10" spans="1:5" x14ac:dyDescent="0.25">
      <c r="C10" s="212"/>
      <c r="D10" s="214"/>
      <c r="E10" s="215"/>
    </row>
    <row r="11" spans="1:5" x14ac:dyDescent="0.25">
      <c r="C11" s="56" t="s">
        <v>94</v>
      </c>
      <c r="D11" s="57">
        <f>Zad_5_wielkogab_2021_Śrem!G9</f>
        <v>0</v>
      </c>
      <c r="E11" s="57">
        <f>Zad_5_wielkogab_2021_Śrem!F9</f>
        <v>0</v>
      </c>
    </row>
    <row r="12" spans="1:5" x14ac:dyDescent="0.25">
      <c r="C12" s="58" t="s">
        <v>34</v>
      </c>
      <c r="D12" s="59">
        <f>SUM(D11:D11)</f>
        <v>0</v>
      </c>
      <c r="E12" s="59">
        <f>SUM(E11:E11)</f>
        <v>0</v>
      </c>
    </row>
    <row r="14" spans="1:5" x14ac:dyDescent="0.25">
      <c r="C14" s="211" t="s">
        <v>78</v>
      </c>
      <c r="D14" s="213" t="s">
        <v>75</v>
      </c>
      <c r="E14" s="215" t="s">
        <v>56</v>
      </c>
    </row>
    <row r="15" spans="1:5" x14ac:dyDescent="0.25">
      <c r="C15" s="212"/>
      <c r="D15" s="214"/>
      <c r="E15" s="215"/>
    </row>
    <row r="16" spans="1:5" x14ac:dyDescent="0.25">
      <c r="C16" s="56" t="s">
        <v>94</v>
      </c>
      <c r="D16" s="57">
        <f>Zad_5_wielkogab_2022_Śrem!G9</f>
        <v>0</v>
      </c>
      <c r="E16" s="57">
        <f>Zad_5_wielkogab_2022_Śrem!F9</f>
        <v>0</v>
      </c>
    </row>
    <row r="17" spans="3:5" x14ac:dyDescent="0.25">
      <c r="C17" s="58" t="s">
        <v>34</v>
      </c>
      <c r="D17" s="59">
        <f>SUM(D16:D16)</f>
        <v>0</v>
      </c>
      <c r="E17" s="59">
        <f>SUM(E16:E16)</f>
        <v>0</v>
      </c>
    </row>
  </sheetData>
  <mergeCells count="9">
    <mergeCell ref="C14:C15"/>
    <mergeCell ref="D14:D15"/>
    <mergeCell ref="E14:E15"/>
    <mergeCell ref="C3:C4"/>
    <mergeCell ref="D3:D4"/>
    <mergeCell ref="E3:E4"/>
    <mergeCell ref="C9:C10"/>
    <mergeCell ref="D9:D10"/>
    <mergeCell ref="E9:E10"/>
  </mergeCells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zoomScaleNormal="100" workbookViewId="0">
      <selection activeCell="D9" sqref="D9"/>
    </sheetView>
  </sheetViews>
  <sheetFormatPr defaultRowHeight="15" x14ac:dyDescent="0.25"/>
  <cols>
    <col min="2" max="3" width="20.85546875" customWidth="1"/>
    <col min="4" max="4" width="20" customWidth="1"/>
    <col min="5" max="5" width="21.7109375" customWidth="1"/>
    <col min="6" max="6" width="24.5703125" customWidth="1"/>
    <col min="7" max="7" width="22.140625" customWidth="1"/>
    <col min="8" max="8" width="48.5703125" customWidth="1"/>
  </cols>
  <sheetData>
    <row r="1" spans="1:8" ht="15.75" x14ac:dyDescent="0.25">
      <c r="A1" s="240" t="s">
        <v>95</v>
      </c>
      <c r="B1" s="240"/>
      <c r="C1" s="240"/>
      <c r="D1" s="240"/>
      <c r="E1" s="240"/>
      <c r="F1" s="240"/>
      <c r="G1" s="240"/>
      <c r="H1" s="240"/>
    </row>
    <row r="2" spans="1:8" x14ac:dyDescent="0.25">
      <c r="A2" s="253"/>
      <c r="B2" s="253"/>
      <c r="C2" s="253"/>
      <c r="D2" s="253"/>
      <c r="E2" s="20"/>
      <c r="F2" s="20"/>
      <c r="G2" s="20"/>
      <c r="H2" s="20"/>
    </row>
    <row r="5" spans="1:8" ht="19.5" thickBot="1" x14ac:dyDescent="0.35">
      <c r="A5" s="241" t="s">
        <v>15</v>
      </c>
      <c r="B5" s="241"/>
      <c r="C5" s="241"/>
      <c r="D5" s="241"/>
      <c r="E5" s="241"/>
      <c r="F5" s="241"/>
      <c r="G5" s="241"/>
      <c r="H5" s="241"/>
    </row>
    <row r="6" spans="1:8" ht="15.75" thickBot="1" x14ac:dyDescent="0.3">
      <c r="A6" s="216" t="s">
        <v>0</v>
      </c>
      <c r="B6" s="216" t="s">
        <v>1</v>
      </c>
      <c r="C6" s="244" t="s">
        <v>2</v>
      </c>
      <c r="D6" s="247" t="s">
        <v>44</v>
      </c>
      <c r="E6" s="248"/>
      <c r="F6" s="248"/>
      <c r="G6" s="249"/>
      <c r="H6" s="225" t="s">
        <v>3</v>
      </c>
    </row>
    <row r="7" spans="1:8" ht="25.5" x14ac:dyDescent="0.25">
      <c r="A7" s="217"/>
      <c r="B7" s="217"/>
      <c r="C7" s="245"/>
      <c r="D7" s="2" t="s">
        <v>4</v>
      </c>
      <c r="E7" s="2" t="s">
        <v>5</v>
      </c>
      <c r="F7" s="2" t="s">
        <v>6</v>
      </c>
      <c r="G7" s="2" t="s">
        <v>7</v>
      </c>
      <c r="H7" s="226"/>
    </row>
    <row r="8" spans="1:8" ht="35.25" customHeight="1" thickBot="1" x14ac:dyDescent="0.3">
      <c r="A8" s="218"/>
      <c r="B8" s="218"/>
      <c r="C8" s="246"/>
      <c r="D8" s="3" t="s">
        <v>8</v>
      </c>
      <c r="E8" s="3" t="s">
        <v>8</v>
      </c>
      <c r="F8" s="3" t="s">
        <v>8</v>
      </c>
      <c r="G8" s="3" t="s">
        <v>8</v>
      </c>
      <c r="H8" s="226"/>
    </row>
    <row r="9" spans="1:8" ht="36.75" thickBot="1" x14ac:dyDescent="0.3">
      <c r="A9" s="14">
        <v>1</v>
      </c>
      <c r="B9" s="13" t="s">
        <v>196</v>
      </c>
      <c r="C9" s="12">
        <v>1</v>
      </c>
      <c r="D9" s="114">
        <v>0</v>
      </c>
      <c r="E9" s="33">
        <v>0</v>
      </c>
      <c r="F9" s="33">
        <f>C9*D9</f>
        <v>0</v>
      </c>
      <c r="G9" s="32">
        <f>C9*E9</f>
        <v>0</v>
      </c>
      <c r="H9" s="15" t="s">
        <v>11</v>
      </c>
    </row>
    <row r="10" spans="1:8" ht="15.75" thickBot="1" x14ac:dyDescent="0.3">
      <c r="A10" s="242" t="s">
        <v>10</v>
      </c>
      <c r="B10" s="243"/>
      <c r="C10" s="17">
        <v>1</v>
      </c>
      <c r="D10" s="18"/>
      <c r="E10" s="18"/>
      <c r="F10" s="34">
        <f>SUM(F9)</f>
        <v>0</v>
      </c>
      <c r="G10" s="34">
        <f>SUM(G9)</f>
        <v>0</v>
      </c>
      <c r="H10" s="18"/>
    </row>
    <row r="11" spans="1:8" x14ac:dyDescent="0.25">
      <c r="A11" s="21"/>
      <c r="B11" s="21"/>
      <c r="C11" s="21"/>
      <c r="D11" s="21"/>
      <c r="E11" s="21"/>
      <c r="F11" s="21"/>
      <c r="G11" s="21"/>
      <c r="H11" s="21"/>
    </row>
    <row r="13" spans="1:8" ht="19.5" thickBot="1" x14ac:dyDescent="0.35">
      <c r="A13" s="241" t="s">
        <v>17</v>
      </c>
      <c r="B13" s="241"/>
      <c r="C13" s="241"/>
      <c r="D13" s="241"/>
      <c r="E13" s="241"/>
      <c r="F13" s="241"/>
      <c r="G13" s="241"/>
      <c r="H13" s="241"/>
    </row>
    <row r="14" spans="1:8" ht="14.65" customHeight="1" thickBot="1" x14ac:dyDescent="0.3">
      <c r="A14" s="216" t="s">
        <v>0</v>
      </c>
      <c r="B14" s="216" t="s">
        <v>1</v>
      </c>
      <c r="C14" s="244" t="s">
        <v>2</v>
      </c>
      <c r="D14" s="247" t="s">
        <v>44</v>
      </c>
      <c r="E14" s="248"/>
      <c r="F14" s="248"/>
      <c r="G14" s="249"/>
      <c r="H14" s="244" t="s">
        <v>3</v>
      </c>
    </row>
    <row r="15" spans="1:8" ht="25.5" x14ac:dyDescent="0.25">
      <c r="A15" s="217"/>
      <c r="B15" s="217"/>
      <c r="C15" s="245"/>
      <c r="D15" s="2" t="s">
        <v>4</v>
      </c>
      <c r="E15" s="2" t="s">
        <v>5</v>
      </c>
      <c r="F15" s="2" t="s">
        <v>6</v>
      </c>
      <c r="G15" s="2" t="s">
        <v>7</v>
      </c>
      <c r="H15" s="245"/>
    </row>
    <row r="16" spans="1:8" ht="46.5" customHeight="1" thickBot="1" x14ac:dyDescent="0.3">
      <c r="A16" s="218"/>
      <c r="B16" s="218"/>
      <c r="C16" s="246"/>
      <c r="D16" s="3" t="s">
        <v>8</v>
      </c>
      <c r="E16" s="3" t="s">
        <v>8</v>
      </c>
      <c r="F16" s="3" t="s">
        <v>8</v>
      </c>
      <c r="G16" s="3" t="s">
        <v>8</v>
      </c>
      <c r="H16" s="250"/>
    </row>
    <row r="17" spans="1:8" ht="36.75" thickBot="1" x14ac:dyDescent="0.3">
      <c r="A17" s="8">
        <v>1</v>
      </c>
      <c r="B17" s="13" t="s">
        <v>196</v>
      </c>
      <c r="C17" s="10">
        <v>0.5</v>
      </c>
      <c r="D17" s="114">
        <v>0</v>
      </c>
      <c r="E17" s="33">
        <v>0</v>
      </c>
      <c r="F17" s="33">
        <f>C17*D17</f>
        <v>0</v>
      </c>
      <c r="G17" s="32">
        <f>C17*E17</f>
        <v>0</v>
      </c>
      <c r="H17" s="5" t="s">
        <v>12</v>
      </c>
    </row>
    <row r="18" spans="1:8" ht="15.75" thickBot="1" x14ac:dyDescent="0.3">
      <c r="A18" s="242" t="s">
        <v>10</v>
      </c>
      <c r="B18" s="243"/>
      <c r="C18" s="17">
        <v>0.5</v>
      </c>
      <c r="D18" s="18"/>
      <c r="E18" s="18"/>
      <c r="F18" s="34">
        <f>SUM(F17)</f>
        <v>0</v>
      </c>
      <c r="G18" s="34">
        <f>SUM(G17)</f>
        <v>0</v>
      </c>
      <c r="H18" s="18"/>
    </row>
    <row r="22" spans="1:8" ht="14.65" customHeight="1" x14ac:dyDescent="0.25"/>
    <row r="30" spans="1:8" ht="14.65" customHeight="1" x14ac:dyDescent="0.25"/>
  </sheetData>
  <mergeCells count="16">
    <mergeCell ref="A1:H1"/>
    <mergeCell ref="A5:H5"/>
    <mergeCell ref="A6:A8"/>
    <mergeCell ref="B6:B8"/>
    <mergeCell ref="C6:C8"/>
    <mergeCell ref="D6:G6"/>
    <mergeCell ref="H6:H8"/>
    <mergeCell ref="A2:D2"/>
    <mergeCell ref="A18:B18"/>
    <mergeCell ref="A10:B10"/>
    <mergeCell ref="A13:H13"/>
    <mergeCell ref="A14:A16"/>
    <mergeCell ref="B14:B16"/>
    <mergeCell ref="C14:C16"/>
    <mergeCell ref="D14:G14"/>
    <mergeCell ref="H14:H16"/>
  </mergeCells>
  <pageMargins left="0.25" right="0.25" top="0.75" bottom="0.75" header="0.3" footer="0.3"/>
  <pageSetup paperSize="9" scale="7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zoomScaleNormal="100" workbookViewId="0">
      <selection activeCell="D17" sqref="D17"/>
    </sheetView>
  </sheetViews>
  <sheetFormatPr defaultRowHeight="15" x14ac:dyDescent="0.25"/>
  <cols>
    <col min="2" max="2" width="18" customWidth="1"/>
    <col min="3" max="3" width="21.85546875" customWidth="1"/>
    <col min="4" max="4" width="23.140625" customWidth="1"/>
    <col min="5" max="5" width="24.7109375" customWidth="1"/>
    <col min="6" max="6" width="33.140625" customWidth="1"/>
    <col min="7" max="7" width="44.7109375" customWidth="1"/>
    <col min="8" max="8" width="31.5703125" customWidth="1"/>
  </cols>
  <sheetData>
    <row r="1" spans="1:8" ht="15.75" x14ac:dyDescent="0.25">
      <c r="A1" s="240" t="s">
        <v>96</v>
      </c>
      <c r="B1" s="240"/>
      <c r="C1" s="240"/>
      <c r="D1" s="240"/>
      <c r="E1" s="240"/>
      <c r="F1" s="240"/>
      <c r="G1" s="240"/>
      <c r="H1" s="240"/>
    </row>
    <row r="2" spans="1:8" x14ac:dyDescent="0.25">
      <c r="A2" s="252"/>
      <c r="B2" s="252"/>
      <c r="C2" s="252"/>
      <c r="D2" s="20"/>
      <c r="E2" s="20"/>
      <c r="F2" s="20"/>
      <c r="G2" s="20"/>
      <c r="H2" s="20"/>
    </row>
    <row r="5" spans="1:8" ht="19.5" thickBot="1" x14ac:dyDescent="0.35">
      <c r="A5" s="241" t="s">
        <v>15</v>
      </c>
      <c r="B5" s="241"/>
      <c r="C5" s="241"/>
      <c r="D5" s="241"/>
      <c r="E5" s="241"/>
      <c r="F5" s="241"/>
      <c r="G5" s="241"/>
      <c r="H5" s="241"/>
    </row>
    <row r="6" spans="1:8" ht="15.75" thickBot="1" x14ac:dyDescent="0.3">
      <c r="A6" s="216" t="s">
        <v>0</v>
      </c>
      <c r="B6" s="216" t="s">
        <v>1</v>
      </c>
      <c r="C6" s="244" t="s">
        <v>2</v>
      </c>
      <c r="D6" s="247" t="s">
        <v>35</v>
      </c>
      <c r="E6" s="248"/>
      <c r="F6" s="248"/>
      <c r="G6" s="249"/>
      <c r="H6" s="225" t="s">
        <v>3</v>
      </c>
    </row>
    <row r="7" spans="1:8" ht="25.5" x14ac:dyDescent="0.25">
      <c r="A7" s="217"/>
      <c r="B7" s="217"/>
      <c r="C7" s="245"/>
      <c r="D7" s="2" t="s">
        <v>4</v>
      </c>
      <c r="E7" s="2" t="s">
        <v>5</v>
      </c>
      <c r="F7" s="2" t="s">
        <v>6</v>
      </c>
      <c r="G7" s="2" t="s">
        <v>7</v>
      </c>
      <c r="H7" s="226"/>
    </row>
    <row r="8" spans="1:8" ht="36.75" customHeight="1" thickBot="1" x14ac:dyDescent="0.3">
      <c r="A8" s="218"/>
      <c r="B8" s="218"/>
      <c r="C8" s="246"/>
      <c r="D8" s="3" t="s">
        <v>8</v>
      </c>
      <c r="E8" s="3" t="s">
        <v>8</v>
      </c>
      <c r="F8" s="3" t="s">
        <v>8</v>
      </c>
      <c r="G8" s="3" t="s">
        <v>8</v>
      </c>
      <c r="H8" s="226"/>
    </row>
    <row r="9" spans="1:8" ht="48.75" thickBot="1" x14ac:dyDescent="0.3">
      <c r="A9" s="14">
        <v>1</v>
      </c>
      <c r="B9" s="13" t="s">
        <v>196</v>
      </c>
      <c r="C9" s="12">
        <v>1</v>
      </c>
      <c r="D9" s="114"/>
      <c r="E9" s="33"/>
      <c r="F9" s="33">
        <f>C9*D9</f>
        <v>0</v>
      </c>
      <c r="G9" s="32">
        <f>C9*E9</f>
        <v>0</v>
      </c>
      <c r="H9" s="15" t="s">
        <v>11</v>
      </c>
    </row>
    <row r="10" spans="1:8" ht="15.75" thickBot="1" x14ac:dyDescent="0.3">
      <c r="A10" s="242" t="s">
        <v>10</v>
      </c>
      <c r="B10" s="243"/>
      <c r="C10" s="17">
        <v>1</v>
      </c>
      <c r="D10" s="18"/>
      <c r="E10" s="18"/>
      <c r="F10" s="34">
        <f>SUM(F9)</f>
        <v>0</v>
      </c>
      <c r="G10" s="34">
        <f>SUM(G9)</f>
        <v>0</v>
      </c>
      <c r="H10" s="18"/>
    </row>
    <row r="11" spans="1:8" x14ac:dyDescent="0.25">
      <c r="A11" s="21"/>
      <c r="B11" s="21"/>
      <c r="C11" s="21"/>
      <c r="D11" s="21"/>
      <c r="E11" s="21"/>
      <c r="F11" s="21"/>
      <c r="G11" s="21"/>
      <c r="H11" s="21"/>
    </row>
    <row r="13" spans="1:8" ht="19.5" thickBot="1" x14ac:dyDescent="0.35">
      <c r="A13" s="241" t="s">
        <v>17</v>
      </c>
      <c r="B13" s="241"/>
      <c r="C13" s="241"/>
      <c r="D13" s="241"/>
      <c r="E13" s="241"/>
      <c r="F13" s="241"/>
      <c r="G13" s="241"/>
      <c r="H13" s="241"/>
    </row>
    <row r="14" spans="1:8" ht="14.65" customHeight="1" thickBot="1" x14ac:dyDescent="0.3">
      <c r="A14" s="216" t="s">
        <v>0</v>
      </c>
      <c r="B14" s="216" t="s">
        <v>1</v>
      </c>
      <c r="C14" s="244" t="s">
        <v>2</v>
      </c>
      <c r="D14" s="247" t="s">
        <v>35</v>
      </c>
      <c r="E14" s="248"/>
      <c r="F14" s="248"/>
      <c r="G14" s="249"/>
      <c r="H14" s="244" t="s">
        <v>3</v>
      </c>
    </row>
    <row r="15" spans="1:8" ht="25.5" x14ac:dyDescent="0.25">
      <c r="A15" s="217"/>
      <c r="B15" s="217"/>
      <c r="C15" s="245"/>
      <c r="D15" s="2" t="s">
        <v>4</v>
      </c>
      <c r="E15" s="2" t="s">
        <v>5</v>
      </c>
      <c r="F15" s="2" t="s">
        <v>6</v>
      </c>
      <c r="G15" s="2" t="s">
        <v>7</v>
      </c>
      <c r="H15" s="245"/>
    </row>
    <row r="16" spans="1:8" ht="39" customHeight="1" thickBot="1" x14ac:dyDescent="0.3">
      <c r="A16" s="218"/>
      <c r="B16" s="218"/>
      <c r="C16" s="246"/>
      <c r="D16" s="3" t="s">
        <v>8</v>
      </c>
      <c r="E16" s="3" t="s">
        <v>8</v>
      </c>
      <c r="F16" s="3" t="s">
        <v>8</v>
      </c>
      <c r="G16" s="3" t="s">
        <v>8</v>
      </c>
      <c r="H16" s="250"/>
    </row>
    <row r="17" spans="1:8" ht="48.75" thickBot="1" x14ac:dyDescent="0.3">
      <c r="A17" s="8">
        <v>1</v>
      </c>
      <c r="B17" s="13" t="s">
        <v>196</v>
      </c>
      <c r="C17" s="10">
        <v>0.5</v>
      </c>
      <c r="D17" s="114"/>
      <c r="E17" s="33"/>
      <c r="F17" s="33">
        <f>C17*D17</f>
        <v>0</v>
      </c>
      <c r="G17" s="32">
        <f>C17*E17</f>
        <v>0</v>
      </c>
      <c r="H17" s="5" t="s">
        <v>12</v>
      </c>
    </row>
    <row r="18" spans="1:8" ht="15.75" thickBot="1" x14ac:dyDescent="0.3">
      <c r="A18" s="242" t="s">
        <v>10</v>
      </c>
      <c r="B18" s="243"/>
      <c r="C18" s="17">
        <v>0.5</v>
      </c>
      <c r="D18" s="18"/>
      <c r="E18" s="18"/>
      <c r="F18" s="34">
        <f>SUM(F17)</f>
        <v>0</v>
      </c>
      <c r="G18" s="34">
        <f>SUM(G17)</f>
        <v>0</v>
      </c>
      <c r="H18" s="18"/>
    </row>
    <row r="22" spans="1:8" ht="14.65" customHeight="1" x14ac:dyDescent="0.25"/>
    <row r="30" spans="1:8" ht="14.65" customHeight="1" x14ac:dyDescent="0.25"/>
  </sheetData>
  <mergeCells count="16">
    <mergeCell ref="A1:H1"/>
    <mergeCell ref="A5:H5"/>
    <mergeCell ref="A6:A8"/>
    <mergeCell ref="B6:B8"/>
    <mergeCell ref="C6:C8"/>
    <mergeCell ref="D6:G6"/>
    <mergeCell ref="H6:H8"/>
    <mergeCell ref="A2:C2"/>
    <mergeCell ref="A18:B18"/>
    <mergeCell ref="A10:B10"/>
    <mergeCell ref="A13:H13"/>
    <mergeCell ref="A14:A16"/>
    <mergeCell ref="B14:B16"/>
    <mergeCell ref="C14:C16"/>
    <mergeCell ref="D14:G14"/>
    <mergeCell ref="H14:H16"/>
  </mergeCells>
  <pageMargins left="0.25" right="0.25" top="0.75" bottom="0.75" header="0.3" footer="0.3"/>
  <pageSetup paperSize="9" scale="6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topLeftCell="A13" workbookViewId="0">
      <selection activeCell="D12" sqref="D12"/>
    </sheetView>
  </sheetViews>
  <sheetFormatPr defaultRowHeight="15" x14ac:dyDescent="0.25"/>
  <cols>
    <col min="3" max="3" width="57.42578125" customWidth="1"/>
    <col min="4" max="4" width="34.28515625" customWidth="1"/>
    <col min="5" max="5" width="12.42578125" bestFit="1" customWidth="1"/>
    <col min="6" max="6" width="10.5703125" bestFit="1" customWidth="1"/>
  </cols>
  <sheetData>
    <row r="1" spans="1:6" x14ac:dyDescent="0.25">
      <c r="A1" s="48" t="s">
        <v>49</v>
      </c>
    </row>
    <row r="3" spans="1:6" ht="15.75" customHeight="1" x14ac:dyDescent="0.25">
      <c r="C3" s="211" t="s">
        <v>76</v>
      </c>
      <c r="D3" s="213" t="s">
        <v>75</v>
      </c>
      <c r="E3" s="215" t="s">
        <v>56</v>
      </c>
    </row>
    <row r="4" spans="1:6" ht="15.75" customHeight="1" x14ac:dyDescent="0.25">
      <c r="C4" s="212"/>
      <c r="D4" s="214"/>
      <c r="E4" s="215"/>
    </row>
    <row r="6" spans="1:6" x14ac:dyDescent="0.25">
      <c r="C6" s="56" t="s">
        <v>101</v>
      </c>
      <c r="D6" s="57"/>
      <c r="E6" s="57"/>
    </row>
    <row r="7" spans="1:6" x14ac:dyDescent="0.25">
      <c r="C7" s="56" t="s">
        <v>102</v>
      </c>
      <c r="D7" s="57"/>
      <c r="E7" s="57"/>
    </row>
    <row r="8" spans="1:6" x14ac:dyDescent="0.25">
      <c r="C8" s="58" t="s">
        <v>34</v>
      </c>
      <c r="D8" s="59">
        <f>SUM(D6:D7)</f>
        <v>0</v>
      </c>
      <c r="E8" s="59">
        <f>SUM(E6:E7)</f>
        <v>0</v>
      </c>
      <c r="F8" s="47"/>
    </row>
    <row r="10" spans="1:6" ht="15" customHeight="1" x14ac:dyDescent="0.25">
      <c r="C10" s="211" t="s">
        <v>80</v>
      </c>
      <c r="D10" s="213" t="s">
        <v>75</v>
      </c>
      <c r="E10" s="215" t="s">
        <v>56</v>
      </c>
    </row>
    <row r="11" spans="1:6" ht="15.75" customHeight="1" x14ac:dyDescent="0.25">
      <c r="C11" s="212"/>
      <c r="D11" s="214"/>
      <c r="E11" s="215"/>
    </row>
    <row r="12" spans="1:6" ht="15.75" customHeight="1" x14ac:dyDescent="0.25">
      <c r="C12" s="56" t="s">
        <v>102</v>
      </c>
      <c r="D12" s="57"/>
      <c r="E12" s="57"/>
    </row>
    <row r="13" spans="1:6" x14ac:dyDescent="0.25">
      <c r="C13" s="56" t="s">
        <v>101</v>
      </c>
      <c r="D13" s="57"/>
      <c r="E13" s="57"/>
    </row>
    <row r="14" spans="1:6" x14ac:dyDescent="0.25">
      <c r="C14" s="77" t="s">
        <v>103</v>
      </c>
      <c r="D14" s="78">
        <f>SUM(D12:D13)</f>
        <v>0</v>
      </c>
      <c r="E14" s="78">
        <f>SUM(E12:E13)</f>
        <v>0</v>
      </c>
    </row>
    <row r="16" spans="1:6" ht="15" customHeight="1" x14ac:dyDescent="0.25">
      <c r="C16" s="211" t="s">
        <v>78</v>
      </c>
      <c r="D16" s="213" t="s">
        <v>75</v>
      </c>
      <c r="E16" s="215" t="s">
        <v>56</v>
      </c>
    </row>
    <row r="17" spans="3:5" ht="15.75" customHeight="1" x14ac:dyDescent="0.25">
      <c r="C17" s="212"/>
      <c r="D17" s="214"/>
      <c r="E17" s="215"/>
    </row>
    <row r="18" spans="3:5" x14ac:dyDescent="0.25">
      <c r="C18" s="56" t="s">
        <v>101</v>
      </c>
      <c r="D18" s="57">
        <f>Zad_6_Odp_budowlane_2022_Krzesi!G10</f>
        <v>0</v>
      </c>
      <c r="E18" s="57">
        <f>Zad_6_Odp_budowlane_2022_Krzesi!F10</f>
        <v>0</v>
      </c>
    </row>
    <row r="19" spans="3:5" x14ac:dyDescent="0.25">
      <c r="C19" s="56" t="s">
        <v>102</v>
      </c>
      <c r="D19" s="57">
        <f>Zad_6_Odp_budowlane_2022_Krzesi!G18</f>
        <v>0</v>
      </c>
      <c r="E19" s="57">
        <f>Zad_6_Odp_budowlane_2022_Krzesi!F18</f>
        <v>0</v>
      </c>
    </row>
    <row r="20" spans="3:5" x14ac:dyDescent="0.25">
      <c r="C20" s="58" t="s">
        <v>34</v>
      </c>
      <c r="D20" s="59">
        <f>SUM(D18:D19)</f>
        <v>0</v>
      </c>
      <c r="E20" s="59">
        <f>SUM(E18:E19)</f>
        <v>0</v>
      </c>
    </row>
  </sheetData>
  <mergeCells count="9">
    <mergeCell ref="E3:E4"/>
    <mergeCell ref="E10:E11"/>
    <mergeCell ref="E16:E17"/>
    <mergeCell ref="C3:C4"/>
    <mergeCell ref="D3:D4"/>
    <mergeCell ref="C10:C11"/>
    <mergeCell ref="D10:D11"/>
    <mergeCell ref="C16:C17"/>
    <mergeCell ref="D16:D1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73"/>
  <sheetViews>
    <sheetView topLeftCell="A55" zoomScale="85" zoomScaleNormal="85" workbookViewId="0">
      <selection activeCell="G71" sqref="G71:G72"/>
    </sheetView>
  </sheetViews>
  <sheetFormatPr defaultRowHeight="15" x14ac:dyDescent="0.25"/>
  <cols>
    <col min="2" max="2" width="5.42578125" customWidth="1"/>
    <col min="3" max="3" width="13.5703125" customWidth="1"/>
    <col min="4" max="4" width="28" customWidth="1"/>
    <col min="5" max="5" width="12.28515625" customWidth="1"/>
    <col min="6" max="6" width="9" customWidth="1"/>
    <col min="9" max="9" width="10.85546875" bestFit="1" customWidth="1"/>
    <col min="10" max="10" width="11.42578125" bestFit="1" customWidth="1"/>
    <col min="11" max="11" width="13.85546875" customWidth="1"/>
  </cols>
  <sheetData>
    <row r="1" spans="2:11" ht="17.25" thickBot="1" x14ac:dyDescent="0.35">
      <c r="B1" s="79"/>
      <c r="C1" s="79"/>
      <c r="D1" s="79"/>
      <c r="E1" s="79"/>
      <c r="F1" s="79"/>
      <c r="G1" s="79"/>
      <c r="H1" s="81"/>
      <c r="I1" s="81"/>
      <c r="J1" s="81"/>
      <c r="K1" s="81"/>
    </row>
    <row r="2" spans="2:11" ht="16.5" customHeight="1" x14ac:dyDescent="0.25">
      <c r="B2" s="128" t="s">
        <v>109</v>
      </c>
      <c r="C2" s="129"/>
      <c r="D2" s="129"/>
      <c r="E2" s="129"/>
      <c r="F2" s="129"/>
      <c r="G2" s="129"/>
      <c r="H2" s="129"/>
      <c r="I2" s="129"/>
      <c r="J2" s="129"/>
      <c r="K2" s="130"/>
    </row>
    <row r="3" spans="2:11" ht="30.75" customHeight="1" thickBot="1" x14ac:dyDescent="0.3">
      <c r="B3" s="131"/>
      <c r="C3" s="132"/>
      <c r="D3" s="132"/>
      <c r="E3" s="132"/>
      <c r="F3" s="132"/>
      <c r="G3" s="132"/>
      <c r="H3" s="132"/>
      <c r="I3" s="132"/>
      <c r="J3" s="132"/>
      <c r="K3" s="133"/>
    </row>
    <row r="4" spans="2:11" ht="38.25" customHeight="1" x14ac:dyDescent="0.25">
      <c r="B4" s="134" t="s">
        <v>110</v>
      </c>
      <c r="C4" s="134" t="s">
        <v>111</v>
      </c>
      <c r="D4" s="134" t="s">
        <v>112</v>
      </c>
      <c r="E4" s="82"/>
      <c r="F4" s="82"/>
      <c r="G4" s="136" t="s">
        <v>113</v>
      </c>
      <c r="H4" s="136"/>
      <c r="I4" s="136"/>
      <c r="J4" s="136"/>
      <c r="K4" s="138" t="s">
        <v>3</v>
      </c>
    </row>
    <row r="5" spans="2:11" ht="102" customHeight="1" x14ac:dyDescent="0.25">
      <c r="B5" s="135"/>
      <c r="C5" s="135"/>
      <c r="D5" s="135"/>
      <c r="E5" s="82" t="s">
        <v>2</v>
      </c>
      <c r="F5" s="82" t="s">
        <v>30</v>
      </c>
      <c r="G5" s="137"/>
      <c r="H5" s="137"/>
      <c r="I5" s="137"/>
      <c r="J5" s="137"/>
      <c r="K5" s="138"/>
    </row>
    <row r="6" spans="2:11" ht="38.25" x14ac:dyDescent="0.25">
      <c r="B6" s="135"/>
      <c r="C6" s="135"/>
      <c r="D6" s="135"/>
      <c r="E6" s="83"/>
      <c r="F6" s="83"/>
      <c r="G6" s="84" t="s">
        <v>4</v>
      </c>
      <c r="H6" s="84" t="s">
        <v>5</v>
      </c>
      <c r="I6" s="84" t="s">
        <v>6</v>
      </c>
      <c r="J6" s="84" t="s">
        <v>7</v>
      </c>
      <c r="K6" s="138"/>
    </row>
    <row r="7" spans="2:11" ht="12.75" customHeight="1" x14ac:dyDescent="0.25">
      <c r="B7" s="135"/>
      <c r="C7" s="135"/>
      <c r="D7" s="135"/>
      <c r="E7" s="85"/>
      <c r="F7" s="85"/>
      <c r="G7" s="86" t="s">
        <v>8</v>
      </c>
      <c r="H7" s="86" t="s">
        <v>8</v>
      </c>
      <c r="I7" s="86" t="s">
        <v>8</v>
      </c>
      <c r="J7" s="86" t="s">
        <v>8</v>
      </c>
      <c r="K7" s="136"/>
    </row>
    <row r="8" spans="2:11" ht="50.25" customHeight="1" x14ac:dyDescent="0.25">
      <c r="B8" s="87" t="s">
        <v>26</v>
      </c>
      <c r="C8" s="88" t="s">
        <v>114</v>
      </c>
      <c r="D8" s="89" t="s">
        <v>115</v>
      </c>
      <c r="E8" s="90">
        <v>0.3</v>
      </c>
      <c r="F8" s="90" t="s">
        <v>116</v>
      </c>
      <c r="G8" s="112"/>
      <c r="H8" s="90">
        <f t="shared" ref="H8:H11" si="0">G8*1.08</f>
        <v>0</v>
      </c>
      <c r="I8" s="90">
        <f>(G8*E8)</f>
        <v>0</v>
      </c>
      <c r="J8" s="90">
        <f t="shared" ref="J8:J30" si="1">H8*E8</f>
        <v>0</v>
      </c>
      <c r="K8" s="90"/>
    </row>
    <row r="9" spans="2:11" ht="46.5" customHeight="1" x14ac:dyDescent="0.25">
      <c r="B9" s="87" t="s">
        <v>63</v>
      </c>
      <c r="C9" s="88" t="s">
        <v>117</v>
      </c>
      <c r="D9" s="91" t="s">
        <v>118</v>
      </c>
      <c r="E9" s="90">
        <v>0.1</v>
      </c>
      <c r="F9" s="90" t="s">
        <v>116</v>
      </c>
      <c r="G9" s="112"/>
      <c r="H9" s="90">
        <f t="shared" si="0"/>
        <v>0</v>
      </c>
      <c r="I9" s="90">
        <f>(G9*E9)</f>
        <v>0</v>
      </c>
      <c r="J9" s="90">
        <f t="shared" si="1"/>
        <v>0</v>
      </c>
      <c r="K9" s="90"/>
    </row>
    <row r="10" spans="2:11" ht="30.75" customHeight="1" x14ac:dyDescent="0.25">
      <c r="B10" s="153" t="s">
        <v>119</v>
      </c>
      <c r="C10" s="154" t="s">
        <v>120</v>
      </c>
      <c r="D10" s="155" t="s">
        <v>121</v>
      </c>
      <c r="E10" s="142">
        <v>0.1</v>
      </c>
      <c r="F10" s="150" t="s">
        <v>116</v>
      </c>
      <c r="G10" s="152"/>
      <c r="H10" s="139">
        <f t="shared" si="0"/>
        <v>0</v>
      </c>
      <c r="I10" s="140">
        <f t="shared" ref="I10:I21" si="2">(G10*E10)</f>
        <v>0</v>
      </c>
      <c r="J10" s="142">
        <f t="shared" si="1"/>
        <v>0</v>
      </c>
      <c r="K10" s="140"/>
    </row>
    <row r="11" spans="2:11" ht="64.5" customHeight="1" x14ac:dyDescent="0.25">
      <c r="B11" s="153"/>
      <c r="C11" s="154"/>
      <c r="D11" s="155"/>
      <c r="E11" s="142"/>
      <c r="F11" s="151"/>
      <c r="G11" s="152"/>
      <c r="H11" s="139">
        <f t="shared" si="0"/>
        <v>0</v>
      </c>
      <c r="I11" s="141">
        <f t="shared" si="2"/>
        <v>0</v>
      </c>
      <c r="J11" s="142">
        <f t="shared" si="1"/>
        <v>0</v>
      </c>
      <c r="K11" s="143"/>
    </row>
    <row r="12" spans="2:11" ht="51" customHeight="1" x14ac:dyDescent="0.25">
      <c r="B12" s="144" t="s">
        <v>122</v>
      </c>
      <c r="C12" s="146" t="s">
        <v>120</v>
      </c>
      <c r="D12" s="148" t="s">
        <v>123</v>
      </c>
      <c r="E12" s="142">
        <v>5</v>
      </c>
      <c r="F12" s="150" t="s">
        <v>116</v>
      </c>
      <c r="G12" s="152"/>
      <c r="H12" s="139">
        <f>G12*1.08</f>
        <v>0</v>
      </c>
      <c r="I12" s="140">
        <f t="shared" si="2"/>
        <v>0</v>
      </c>
      <c r="J12" s="142">
        <f t="shared" si="1"/>
        <v>0</v>
      </c>
      <c r="K12" s="162" t="s">
        <v>124</v>
      </c>
    </row>
    <row r="13" spans="2:11" ht="52.5" customHeight="1" x14ac:dyDescent="0.25">
      <c r="B13" s="145"/>
      <c r="C13" s="147"/>
      <c r="D13" s="149"/>
      <c r="E13" s="142"/>
      <c r="F13" s="151"/>
      <c r="G13" s="152"/>
      <c r="H13" s="139">
        <f t="shared" ref="H13:H30" si="3">G13*1.08</f>
        <v>0</v>
      </c>
      <c r="I13" s="141">
        <f t="shared" si="2"/>
        <v>0</v>
      </c>
      <c r="J13" s="142">
        <f t="shared" si="1"/>
        <v>0</v>
      </c>
      <c r="K13" s="163"/>
    </row>
    <row r="14" spans="2:11" ht="66" x14ac:dyDescent="0.25">
      <c r="B14" s="87" t="s">
        <v>125</v>
      </c>
      <c r="C14" s="88" t="s">
        <v>126</v>
      </c>
      <c r="D14" s="91" t="s">
        <v>127</v>
      </c>
      <c r="E14" s="92">
        <v>0.02</v>
      </c>
      <c r="F14" s="92" t="s">
        <v>116</v>
      </c>
      <c r="G14" s="113"/>
      <c r="H14" s="90">
        <f t="shared" si="3"/>
        <v>0</v>
      </c>
      <c r="I14" s="90">
        <f t="shared" si="2"/>
        <v>0</v>
      </c>
      <c r="J14" s="92">
        <f t="shared" si="1"/>
        <v>0</v>
      </c>
      <c r="K14" s="92"/>
    </row>
    <row r="15" spans="2:11" ht="49.5" customHeight="1" x14ac:dyDescent="0.25">
      <c r="B15" s="87" t="s">
        <v>128</v>
      </c>
      <c r="C15" s="88" t="s">
        <v>129</v>
      </c>
      <c r="D15" s="91" t="s">
        <v>130</v>
      </c>
      <c r="E15" s="92">
        <v>0.2</v>
      </c>
      <c r="F15" s="92" t="s">
        <v>116</v>
      </c>
      <c r="G15" s="113"/>
      <c r="H15" s="90">
        <f t="shared" si="3"/>
        <v>0</v>
      </c>
      <c r="I15" s="90">
        <f t="shared" si="2"/>
        <v>0</v>
      </c>
      <c r="J15" s="92">
        <f t="shared" si="1"/>
        <v>0</v>
      </c>
      <c r="K15" s="92"/>
    </row>
    <row r="16" spans="2:11" ht="66" x14ac:dyDescent="0.25">
      <c r="B16" s="87" t="s">
        <v>131</v>
      </c>
      <c r="C16" s="88" t="s">
        <v>132</v>
      </c>
      <c r="D16" s="91" t="s">
        <v>133</v>
      </c>
      <c r="E16" s="92">
        <v>0.01</v>
      </c>
      <c r="F16" s="92" t="s">
        <v>116</v>
      </c>
      <c r="G16" s="113"/>
      <c r="H16" s="90">
        <f t="shared" si="3"/>
        <v>0</v>
      </c>
      <c r="I16" s="90">
        <f t="shared" si="2"/>
        <v>0</v>
      </c>
      <c r="J16" s="92">
        <f t="shared" si="1"/>
        <v>0</v>
      </c>
      <c r="K16" s="92"/>
    </row>
    <row r="17" spans="2:11" ht="49.5" customHeight="1" x14ac:dyDescent="0.25">
      <c r="B17" s="87" t="s">
        <v>134</v>
      </c>
      <c r="C17" s="88" t="s">
        <v>135</v>
      </c>
      <c r="D17" s="91" t="s">
        <v>136</v>
      </c>
      <c r="E17" s="92">
        <v>0.4</v>
      </c>
      <c r="F17" s="92" t="s">
        <v>116</v>
      </c>
      <c r="G17" s="113"/>
      <c r="H17" s="90">
        <f t="shared" si="3"/>
        <v>0</v>
      </c>
      <c r="I17" s="90">
        <f t="shared" si="2"/>
        <v>0</v>
      </c>
      <c r="J17" s="92">
        <f t="shared" si="1"/>
        <v>0</v>
      </c>
      <c r="K17" s="92"/>
    </row>
    <row r="18" spans="2:11" ht="49.5" x14ac:dyDescent="0.25">
      <c r="B18" s="87" t="s">
        <v>137</v>
      </c>
      <c r="C18" s="88" t="s">
        <v>138</v>
      </c>
      <c r="D18" s="91" t="s">
        <v>139</v>
      </c>
      <c r="E18" s="92">
        <v>1.5</v>
      </c>
      <c r="F18" s="92" t="s">
        <v>116</v>
      </c>
      <c r="G18" s="113"/>
      <c r="H18" s="90">
        <f t="shared" si="3"/>
        <v>0</v>
      </c>
      <c r="I18" s="90">
        <f t="shared" si="2"/>
        <v>0</v>
      </c>
      <c r="J18" s="92">
        <f t="shared" si="1"/>
        <v>0</v>
      </c>
      <c r="K18" s="92"/>
    </row>
    <row r="19" spans="2:11" ht="16.5" x14ac:dyDescent="0.25">
      <c r="B19" s="87" t="s">
        <v>140</v>
      </c>
      <c r="C19" s="88" t="s">
        <v>141</v>
      </c>
      <c r="D19" s="91" t="s">
        <v>142</v>
      </c>
      <c r="E19" s="92">
        <v>0.6</v>
      </c>
      <c r="F19" s="92" t="s">
        <v>116</v>
      </c>
      <c r="G19" s="113"/>
      <c r="H19" s="90">
        <f t="shared" si="3"/>
        <v>0</v>
      </c>
      <c r="I19" s="90">
        <f t="shared" si="2"/>
        <v>0</v>
      </c>
      <c r="J19" s="92">
        <f t="shared" si="1"/>
        <v>0</v>
      </c>
      <c r="K19" s="92"/>
    </row>
    <row r="20" spans="2:11" ht="115.5" x14ac:dyDescent="0.25">
      <c r="B20" s="87" t="s">
        <v>143</v>
      </c>
      <c r="C20" s="88" t="s">
        <v>144</v>
      </c>
      <c r="D20" s="91" t="s">
        <v>145</v>
      </c>
      <c r="E20" s="92">
        <v>1.5</v>
      </c>
      <c r="F20" s="92" t="s">
        <v>116</v>
      </c>
      <c r="G20" s="113"/>
      <c r="H20" s="90">
        <f t="shared" si="3"/>
        <v>0</v>
      </c>
      <c r="I20" s="90">
        <f t="shared" si="2"/>
        <v>0</v>
      </c>
      <c r="J20" s="92">
        <f t="shared" si="1"/>
        <v>0</v>
      </c>
      <c r="K20" s="92"/>
    </row>
    <row r="21" spans="2:11" ht="16.5" customHeight="1" x14ac:dyDescent="0.25">
      <c r="B21" s="144" t="s">
        <v>146</v>
      </c>
      <c r="C21" s="154" t="s">
        <v>147</v>
      </c>
      <c r="D21" s="165" t="s">
        <v>148</v>
      </c>
      <c r="E21" s="142">
        <v>0.3</v>
      </c>
      <c r="F21" s="150" t="s">
        <v>116</v>
      </c>
      <c r="G21" s="152"/>
      <c r="H21" s="139">
        <f t="shared" si="3"/>
        <v>0</v>
      </c>
      <c r="I21" s="140">
        <f t="shared" si="2"/>
        <v>0</v>
      </c>
      <c r="J21" s="142">
        <f t="shared" si="1"/>
        <v>0</v>
      </c>
      <c r="K21" s="150"/>
    </row>
    <row r="22" spans="2:11" ht="16.5" customHeight="1" x14ac:dyDescent="0.25">
      <c r="B22" s="164"/>
      <c r="C22" s="154"/>
      <c r="D22" s="166"/>
      <c r="E22" s="142"/>
      <c r="F22" s="151"/>
      <c r="G22" s="152"/>
      <c r="H22" s="139">
        <f t="shared" si="3"/>
        <v>0</v>
      </c>
      <c r="I22" s="141"/>
      <c r="J22" s="142">
        <f t="shared" si="1"/>
        <v>0</v>
      </c>
      <c r="K22" s="167"/>
    </row>
    <row r="23" spans="2:11" ht="16.5" x14ac:dyDescent="0.25">
      <c r="B23" s="87" t="s">
        <v>149</v>
      </c>
      <c r="C23" s="88" t="s">
        <v>150</v>
      </c>
      <c r="D23" s="91" t="s">
        <v>151</v>
      </c>
      <c r="E23" s="92">
        <v>0.5</v>
      </c>
      <c r="F23" s="92" t="s">
        <v>116</v>
      </c>
      <c r="G23" s="113"/>
      <c r="H23" s="90">
        <f t="shared" si="3"/>
        <v>0</v>
      </c>
      <c r="I23" s="90">
        <f t="shared" ref="I23:I30" si="4">(G23*E23)</f>
        <v>0</v>
      </c>
      <c r="J23" s="92">
        <f t="shared" si="1"/>
        <v>0</v>
      </c>
      <c r="K23" s="92"/>
    </row>
    <row r="24" spans="2:11" ht="66" x14ac:dyDescent="0.25">
      <c r="B24" s="87" t="s">
        <v>152</v>
      </c>
      <c r="C24" s="88" t="s">
        <v>153</v>
      </c>
      <c r="D24" s="91" t="s">
        <v>154</v>
      </c>
      <c r="E24" s="92">
        <v>1</v>
      </c>
      <c r="F24" s="92" t="s">
        <v>116</v>
      </c>
      <c r="G24" s="113"/>
      <c r="H24" s="90">
        <f t="shared" si="3"/>
        <v>0</v>
      </c>
      <c r="I24" s="90">
        <f t="shared" si="4"/>
        <v>0</v>
      </c>
      <c r="J24" s="92">
        <f t="shared" si="1"/>
        <v>0</v>
      </c>
      <c r="K24" s="92"/>
    </row>
    <row r="25" spans="2:11" ht="16.5" x14ac:dyDescent="0.25">
      <c r="B25" s="87" t="s">
        <v>155</v>
      </c>
      <c r="C25" s="88" t="s">
        <v>156</v>
      </c>
      <c r="D25" s="91" t="s">
        <v>136</v>
      </c>
      <c r="E25" s="92">
        <v>0.2</v>
      </c>
      <c r="F25" s="92" t="s">
        <v>116</v>
      </c>
      <c r="G25" s="113"/>
      <c r="H25" s="90">
        <f t="shared" si="3"/>
        <v>0</v>
      </c>
      <c r="I25" s="90">
        <f t="shared" si="4"/>
        <v>0</v>
      </c>
      <c r="J25" s="92">
        <f t="shared" si="1"/>
        <v>0</v>
      </c>
      <c r="K25" s="92"/>
    </row>
    <row r="26" spans="2:11" ht="49.5" x14ac:dyDescent="0.25">
      <c r="B26" s="87" t="s">
        <v>157</v>
      </c>
      <c r="C26" s="88" t="s">
        <v>158</v>
      </c>
      <c r="D26" s="91" t="s">
        <v>159</v>
      </c>
      <c r="E26" s="92">
        <v>0.3</v>
      </c>
      <c r="F26" s="92" t="s">
        <v>116</v>
      </c>
      <c r="G26" s="113"/>
      <c r="H26" s="90">
        <f t="shared" si="3"/>
        <v>0</v>
      </c>
      <c r="I26" s="90">
        <f t="shared" si="4"/>
        <v>0</v>
      </c>
      <c r="J26" s="92">
        <f t="shared" si="1"/>
        <v>0</v>
      </c>
      <c r="K26" s="92"/>
    </row>
    <row r="27" spans="2:11" ht="33" x14ac:dyDescent="0.25">
      <c r="B27" s="87" t="s">
        <v>160</v>
      </c>
      <c r="C27" s="88" t="s">
        <v>161</v>
      </c>
      <c r="D27" s="91" t="s">
        <v>162</v>
      </c>
      <c r="E27" s="92">
        <v>0.05</v>
      </c>
      <c r="F27" s="92" t="s">
        <v>116</v>
      </c>
      <c r="G27" s="113"/>
      <c r="H27" s="90">
        <f t="shared" si="3"/>
        <v>0</v>
      </c>
      <c r="I27" s="90">
        <f t="shared" si="4"/>
        <v>0</v>
      </c>
      <c r="J27" s="92">
        <f t="shared" si="1"/>
        <v>0</v>
      </c>
      <c r="K27" s="92"/>
    </row>
    <row r="28" spans="2:11" ht="16.5" x14ac:dyDescent="0.25">
      <c r="B28" s="87" t="s">
        <v>163</v>
      </c>
      <c r="C28" s="88" t="s">
        <v>164</v>
      </c>
      <c r="D28" s="91" t="s">
        <v>165</v>
      </c>
      <c r="E28" s="92">
        <v>0.03</v>
      </c>
      <c r="F28" s="92" t="s">
        <v>116</v>
      </c>
      <c r="G28" s="113"/>
      <c r="H28" s="90">
        <f t="shared" si="3"/>
        <v>0</v>
      </c>
      <c r="I28" s="90">
        <f t="shared" si="4"/>
        <v>0</v>
      </c>
      <c r="J28" s="92">
        <f t="shared" si="1"/>
        <v>0</v>
      </c>
      <c r="K28" s="92"/>
    </row>
    <row r="29" spans="2:11" ht="16.5" x14ac:dyDescent="0.25">
      <c r="B29" s="87" t="s">
        <v>166</v>
      </c>
      <c r="C29" s="88" t="s">
        <v>167</v>
      </c>
      <c r="D29" s="91" t="s">
        <v>168</v>
      </c>
      <c r="E29" s="92">
        <v>0.05</v>
      </c>
      <c r="F29" s="92"/>
      <c r="G29" s="113"/>
      <c r="H29" s="90">
        <f t="shared" si="3"/>
        <v>0</v>
      </c>
      <c r="I29" s="90">
        <f t="shared" si="4"/>
        <v>0</v>
      </c>
      <c r="J29" s="92">
        <f t="shared" si="1"/>
        <v>0</v>
      </c>
      <c r="K29" s="92"/>
    </row>
    <row r="30" spans="2:11" ht="19.5" customHeight="1" x14ac:dyDescent="0.25">
      <c r="B30" s="87">
        <v>20</v>
      </c>
      <c r="C30" s="88" t="s">
        <v>169</v>
      </c>
      <c r="D30" s="91" t="s">
        <v>170</v>
      </c>
      <c r="E30" s="92">
        <v>0.3</v>
      </c>
      <c r="F30" s="92" t="s">
        <v>116</v>
      </c>
      <c r="G30" s="113"/>
      <c r="H30" s="90">
        <f t="shared" si="3"/>
        <v>0</v>
      </c>
      <c r="I30" s="90">
        <f t="shared" si="4"/>
        <v>0</v>
      </c>
      <c r="J30" s="92">
        <f t="shared" si="1"/>
        <v>0</v>
      </c>
      <c r="K30" s="92"/>
    </row>
    <row r="31" spans="2:11" ht="53.25" customHeight="1" x14ac:dyDescent="0.25">
      <c r="B31" s="168" t="s">
        <v>10</v>
      </c>
      <c r="C31" s="169"/>
      <c r="D31" s="170"/>
      <c r="E31" s="93">
        <f>SUM(E8:E30)</f>
        <v>12.460000000000003</v>
      </c>
      <c r="F31" s="93"/>
      <c r="G31" s="93"/>
      <c r="H31" s="93"/>
      <c r="I31" s="93">
        <f>SUM(I8:I30)</f>
        <v>0</v>
      </c>
      <c r="J31" s="93">
        <f>SUM(J8:J30)</f>
        <v>0</v>
      </c>
      <c r="K31" s="93"/>
    </row>
    <row r="35" spans="2:11" ht="23.25" customHeight="1" thickBot="1" x14ac:dyDescent="0.3"/>
    <row r="36" spans="2:11" x14ac:dyDescent="0.25">
      <c r="B36" s="156" t="s">
        <v>174</v>
      </c>
      <c r="C36" s="157"/>
      <c r="D36" s="157"/>
      <c r="E36" s="157"/>
      <c r="F36" s="157"/>
      <c r="G36" s="157"/>
      <c r="H36" s="157"/>
      <c r="I36" s="157"/>
      <c r="J36" s="157"/>
      <c r="K36" s="158"/>
    </row>
    <row r="37" spans="2:11" ht="15.75" thickBot="1" x14ac:dyDescent="0.3">
      <c r="B37" s="159"/>
      <c r="C37" s="160"/>
      <c r="D37" s="160"/>
      <c r="E37" s="160"/>
      <c r="F37" s="160"/>
      <c r="G37" s="160"/>
      <c r="H37" s="160"/>
      <c r="I37" s="160"/>
      <c r="J37" s="160"/>
      <c r="K37" s="161"/>
    </row>
    <row r="38" spans="2:11" x14ac:dyDescent="0.25">
      <c r="B38" s="179" t="s">
        <v>0</v>
      </c>
      <c r="C38" s="179" t="s">
        <v>111</v>
      </c>
      <c r="D38" s="179" t="s">
        <v>112</v>
      </c>
      <c r="E38" s="138" t="s">
        <v>2</v>
      </c>
      <c r="F38" s="138" t="s">
        <v>30</v>
      </c>
      <c r="G38" s="182" t="s">
        <v>113</v>
      </c>
      <c r="H38" s="183"/>
      <c r="I38" s="183"/>
      <c r="J38" s="184"/>
      <c r="K38" s="138" t="s">
        <v>3</v>
      </c>
    </row>
    <row r="39" spans="2:11" x14ac:dyDescent="0.25">
      <c r="B39" s="179"/>
      <c r="C39" s="179"/>
      <c r="D39" s="179"/>
      <c r="E39" s="180"/>
      <c r="F39" s="138"/>
      <c r="G39" s="185"/>
      <c r="H39" s="186"/>
      <c r="I39" s="186"/>
      <c r="J39" s="187"/>
      <c r="K39" s="138"/>
    </row>
    <row r="40" spans="2:11" ht="38.25" x14ac:dyDescent="0.25">
      <c r="B40" s="179"/>
      <c r="C40" s="179"/>
      <c r="D40" s="179"/>
      <c r="E40" s="180"/>
      <c r="F40" s="138"/>
      <c r="G40" s="84" t="s">
        <v>4</v>
      </c>
      <c r="H40" s="84" t="s">
        <v>5</v>
      </c>
      <c r="I40" s="84" t="s">
        <v>6</v>
      </c>
      <c r="J40" s="84" t="s">
        <v>7</v>
      </c>
      <c r="K40" s="138"/>
    </row>
    <row r="41" spans="2:11" x14ac:dyDescent="0.25">
      <c r="B41" s="134"/>
      <c r="C41" s="134"/>
      <c r="D41" s="134"/>
      <c r="E41" s="181"/>
      <c r="F41" s="136"/>
      <c r="G41" s="86" t="s">
        <v>8</v>
      </c>
      <c r="H41" s="86" t="s">
        <v>8</v>
      </c>
      <c r="I41" s="86" t="s">
        <v>8</v>
      </c>
      <c r="J41" s="86" t="s">
        <v>8</v>
      </c>
      <c r="K41" s="136"/>
    </row>
    <row r="42" spans="2:11" ht="49.5" x14ac:dyDescent="0.25">
      <c r="B42" s="87">
        <v>1</v>
      </c>
      <c r="C42" s="88" t="s">
        <v>138</v>
      </c>
      <c r="D42" s="91" t="s">
        <v>139</v>
      </c>
      <c r="E42" s="92">
        <v>0.1</v>
      </c>
      <c r="F42" s="92" t="s">
        <v>116</v>
      </c>
      <c r="G42" s="113"/>
      <c r="H42" s="90">
        <f t="shared" ref="H42:H46" si="5">G42*1.08</f>
        <v>0</v>
      </c>
      <c r="I42" s="90">
        <f t="shared" ref="I42:I46" si="6">(G42*E42)</f>
        <v>0</v>
      </c>
      <c r="J42" s="92">
        <f t="shared" ref="J42:J46" si="7">H42*E42</f>
        <v>0</v>
      </c>
      <c r="K42" s="92"/>
    </row>
    <row r="43" spans="2:11" ht="115.5" x14ac:dyDescent="0.25">
      <c r="B43" s="87">
        <v>2</v>
      </c>
      <c r="C43" s="88" t="s">
        <v>144</v>
      </c>
      <c r="D43" s="91" t="s">
        <v>145</v>
      </c>
      <c r="E43" s="92">
        <v>0.5</v>
      </c>
      <c r="F43" s="92" t="s">
        <v>116</v>
      </c>
      <c r="G43" s="113"/>
      <c r="H43" s="90">
        <f t="shared" si="5"/>
        <v>0</v>
      </c>
      <c r="I43" s="90">
        <f t="shared" si="6"/>
        <v>0</v>
      </c>
      <c r="J43" s="92">
        <f t="shared" si="7"/>
        <v>0</v>
      </c>
      <c r="K43" s="92"/>
    </row>
    <row r="44" spans="2:11" ht="16.5" x14ac:dyDescent="0.25">
      <c r="B44" s="87">
        <v>3</v>
      </c>
      <c r="C44" s="88" t="s">
        <v>150</v>
      </c>
      <c r="D44" s="91" t="s">
        <v>151</v>
      </c>
      <c r="E44" s="92">
        <v>0.03</v>
      </c>
      <c r="F44" s="92" t="s">
        <v>116</v>
      </c>
      <c r="G44" s="113"/>
      <c r="H44" s="90">
        <f t="shared" si="5"/>
        <v>0</v>
      </c>
      <c r="I44" s="90">
        <f t="shared" si="6"/>
        <v>0</v>
      </c>
      <c r="J44" s="92">
        <f t="shared" si="7"/>
        <v>0</v>
      </c>
      <c r="K44" s="92"/>
    </row>
    <row r="45" spans="2:11" ht="49.5" x14ac:dyDescent="0.25">
      <c r="B45" s="87" t="s">
        <v>122</v>
      </c>
      <c r="C45" s="88" t="s">
        <v>117</v>
      </c>
      <c r="D45" s="91" t="s">
        <v>118</v>
      </c>
      <c r="E45" s="92">
        <v>0.3</v>
      </c>
      <c r="F45" s="92" t="s">
        <v>116</v>
      </c>
      <c r="G45" s="113"/>
      <c r="H45" s="90">
        <f t="shared" si="5"/>
        <v>0</v>
      </c>
      <c r="I45" s="90">
        <f t="shared" si="6"/>
        <v>0</v>
      </c>
      <c r="J45" s="92">
        <f t="shared" si="7"/>
        <v>0</v>
      </c>
      <c r="K45" s="92"/>
    </row>
    <row r="46" spans="2:11" ht="66" x14ac:dyDescent="0.25">
      <c r="B46" s="87" t="s">
        <v>125</v>
      </c>
      <c r="C46" s="88" t="s">
        <v>153</v>
      </c>
      <c r="D46" s="91" t="s">
        <v>154</v>
      </c>
      <c r="E46" s="92">
        <v>0.05</v>
      </c>
      <c r="F46" s="92" t="s">
        <v>116</v>
      </c>
      <c r="G46" s="113"/>
      <c r="H46" s="90">
        <f t="shared" si="5"/>
        <v>0</v>
      </c>
      <c r="I46" s="90">
        <f t="shared" si="6"/>
        <v>0</v>
      </c>
      <c r="J46" s="92">
        <f t="shared" si="7"/>
        <v>0</v>
      </c>
      <c r="K46" s="92"/>
    </row>
    <row r="47" spans="2:11" ht="16.5" x14ac:dyDescent="0.25">
      <c r="B47" s="171" t="s">
        <v>10</v>
      </c>
      <c r="C47" s="172"/>
      <c r="D47" s="173"/>
      <c r="E47" s="99">
        <f>SUM(E42:E46)</f>
        <v>0.98</v>
      </c>
      <c r="F47" s="99"/>
      <c r="G47" s="100"/>
      <c r="H47" s="100"/>
      <c r="I47" s="99">
        <f>SUM(I42:I46)</f>
        <v>0</v>
      </c>
      <c r="J47" s="99">
        <f>SUM(J42:J46)</f>
        <v>0</v>
      </c>
      <c r="K47" s="99"/>
    </row>
    <row r="50" spans="2:11" ht="15.75" thickBot="1" x14ac:dyDescent="0.3"/>
    <row r="51" spans="2:11" x14ac:dyDescent="0.25">
      <c r="B51" s="128" t="s">
        <v>175</v>
      </c>
      <c r="C51" s="174"/>
      <c r="D51" s="174"/>
      <c r="E51" s="174"/>
      <c r="F51" s="174"/>
      <c r="G51" s="174"/>
      <c r="H51" s="174"/>
      <c r="I51" s="174"/>
      <c r="J51" s="174"/>
      <c r="K51" s="175"/>
    </row>
    <row r="52" spans="2:11" ht="15.75" thickBot="1" x14ac:dyDescent="0.3">
      <c r="B52" s="176"/>
      <c r="C52" s="177"/>
      <c r="D52" s="177"/>
      <c r="E52" s="177"/>
      <c r="F52" s="177"/>
      <c r="G52" s="177"/>
      <c r="H52" s="177"/>
      <c r="I52" s="177"/>
      <c r="J52" s="177"/>
      <c r="K52" s="178"/>
    </row>
    <row r="53" spans="2:11" x14ac:dyDescent="0.25">
      <c r="B53" s="179" t="s">
        <v>0</v>
      </c>
      <c r="C53" s="179" t="s">
        <v>111</v>
      </c>
      <c r="D53" s="179" t="s">
        <v>112</v>
      </c>
      <c r="E53" s="138" t="s">
        <v>2</v>
      </c>
      <c r="F53" s="138" t="s">
        <v>30</v>
      </c>
      <c r="G53" s="182" t="s">
        <v>113</v>
      </c>
      <c r="H53" s="183"/>
      <c r="I53" s="183"/>
      <c r="J53" s="184"/>
      <c r="K53" s="138" t="s">
        <v>3</v>
      </c>
    </row>
    <row r="54" spans="2:11" x14ac:dyDescent="0.25">
      <c r="B54" s="179"/>
      <c r="C54" s="179"/>
      <c r="D54" s="179"/>
      <c r="E54" s="180"/>
      <c r="F54" s="138"/>
      <c r="G54" s="185"/>
      <c r="H54" s="186"/>
      <c r="I54" s="186"/>
      <c r="J54" s="187"/>
      <c r="K54" s="136"/>
    </row>
    <row r="55" spans="2:11" ht="38.25" x14ac:dyDescent="0.25">
      <c r="B55" s="179"/>
      <c r="C55" s="179"/>
      <c r="D55" s="179"/>
      <c r="E55" s="180"/>
      <c r="F55" s="138"/>
      <c r="G55" s="84" t="s">
        <v>4</v>
      </c>
      <c r="H55" s="84" t="s">
        <v>5</v>
      </c>
      <c r="I55" s="84" t="s">
        <v>6</v>
      </c>
      <c r="J55" s="84" t="s">
        <v>7</v>
      </c>
      <c r="K55" s="188"/>
    </row>
    <row r="56" spans="2:11" x14ac:dyDescent="0.25">
      <c r="B56" s="134"/>
      <c r="C56" s="134"/>
      <c r="D56" s="134"/>
      <c r="E56" s="181"/>
      <c r="F56" s="136"/>
      <c r="G56" s="86" t="s">
        <v>8</v>
      </c>
      <c r="H56" s="86" t="s">
        <v>8</v>
      </c>
      <c r="I56" s="86" t="s">
        <v>8</v>
      </c>
      <c r="J56" s="86" t="s">
        <v>8</v>
      </c>
      <c r="K56" s="141"/>
    </row>
    <row r="57" spans="2:11" ht="49.5" x14ac:dyDescent="0.25">
      <c r="B57" s="87">
        <v>1</v>
      </c>
      <c r="C57" s="101" t="s">
        <v>138</v>
      </c>
      <c r="D57" s="91" t="s">
        <v>139</v>
      </c>
      <c r="E57" s="92">
        <v>0.03</v>
      </c>
      <c r="F57" s="92" t="s">
        <v>116</v>
      </c>
      <c r="G57" s="113"/>
      <c r="H57" s="90">
        <f t="shared" ref="H57:H61" si="8">G57*1.08</f>
        <v>0</v>
      </c>
      <c r="I57" s="90">
        <f t="shared" ref="I57:I61" si="9">(G57*E57)</f>
        <v>0</v>
      </c>
      <c r="J57" s="92">
        <f t="shared" ref="J57:J61" si="10">H57*E57</f>
        <v>0</v>
      </c>
      <c r="K57" s="92"/>
    </row>
    <row r="58" spans="2:11" ht="115.5" x14ac:dyDescent="0.25">
      <c r="B58" s="87">
        <v>2</v>
      </c>
      <c r="C58" s="101" t="s">
        <v>144</v>
      </c>
      <c r="D58" s="91" t="s">
        <v>145</v>
      </c>
      <c r="E58" s="92">
        <v>0.15</v>
      </c>
      <c r="F58" s="92" t="s">
        <v>116</v>
      </c>
      <c r="G58" s="113"/>
      <c r="H58" s="90">
        <f t="shared" si="8"/>
        <v>0</v>
      </c>
      <c r="I58" s="90">
        <f t="shared" si="9"/>
        <v>0</v>
      </c>
      <c r="J58" s="92">
        <f t="shared" si="10"/>
        <v>0</v>
      </c>
      <c r="K58" s="92"/>
    </row>
    <row r="59" spans="2:11" ht="49.5" x14ac:dyDescent="0.25">
      <c r="B59" s="87">
        <v>3</v>
      </c>
      <c r="C59" s="101" t="s">
        <v>117</v>
      </c>
      <c r="D59" s="91" t="s">
        <v>118</v>
      </c>
      <c r="E59" s="92">
        <v>0.2</v>
      </c>
      <c r="F59" s="92" t="s">
        <v>116</v>
      </c>
      <c r="G59" s="113"/>
      <c r="H59" s="90">
        <f t="shared" si="8"/>
        <v>0</v>
      </c>
      <c r="I59" s="90">
        <f t="shared" si="9"/>
        <v>0</v>
      </c>
      <c r="J59" s="92">
        <f t="shared" si="10"/>
        <v>0</v>
      </c>
      <c r="K59" s="92"/>
    </row>
    <row r="60" spans="2:11" ht="16.5" x14ac:dyDescent="0.25">
      <c r="B60" s="87">
        <v>3</v>
      </c>
      <c r="C60" s="101" t="s">
        <v>150</v>
      </c>
      <c r="D60" s="91" t="s">
        <v>151</v>
      </c>
      <c r="E60" s="92">
        <v>0.15</v>
      </c>
      <c r="F60" s="92" t="s">
        <v>116</v>
      </c>
      <c r="G60" s="113"/>
      <c r="H60" s="90">
        <f t="shared" si="8"/>
        <v>0</v>
      </c>
      <c r="I60" s="90">
        <f t="shared" si="9"/>
        <v>0</v>
      </c>
      <c r="J60" s="92">
        <f t="shared" si="10"/>
        <v>0</v>
      </c>
      <c r="K60" s="92"/>
    </row>
    <row r="61" spans="2:11" ht="66" x14ac:dyDescent="0.25">
      <c r="B61" s="87">
        <v>4</v>
      </c>
      <c r="C61" s="101" t="s">
        <v>153</v>
      </c>
      <c r="D61" s="91" t="s">
        <v>154</v>
      </c>
      <c r="E61" s="92">
        <v>0.1</v>
      </c>
      <c r="F61" s="92" t="s">
        <v>116</v>
      </c>
      <c r="G61" s="113"/>
      <c r="H61" s="90">
        <f t="shared" si="8"/>
        <v>0</v>
      </c>
      <c r="I61" s="90">
        <f t="shared" si="9"/>
        <v>0</v>
      </c>
      <c r="J61" s="92">
        <f t="shared" si="10"/>
        <v>0</v>
      </c>
      <c r="K61" s="92"/>
    </row>
    <row r="62" spans="2:11" ht="15.75" x14ac:dyDescent="0.25">
      <c r="B62" s="192" t="s">
        <v>10</v>
      </c>
      <c r="C62" s="193"/>
      <c r="D62" s="194"/>
      <c r="E62" s="93">
        <f>SUM(E57:E61)</f>
        <v>0.63</v>
      </c>
      <c r="F62" s="93"/>
      <c r="G62" s="93"/>
      <c r="H62" s="93"/>
      <c r="I62" s="93">
        <f>SUM(I57:I61)</f>
        <v>0</v>
      </c>
      <c r="J62" s="93">
        <f>SUM(J57:J61)</f>
        <v>0</v>
      </c>
      <c r="K62" s="93"/>
    </row>
    <row r="64" spans="2:11" ht="15.75" thickBot="1" x14ac:dyDescent="0.3"/>
    <row r="65" spans="2:11" x14ac:dyDescent="0.25">
      <c r="B65" s="156" t="s">
        <v>176</v>
      </c>
      <c r="C65" s="157"/>
      <c r="D65" s="157"/>
      <c r="E65" s="157"/>
      <c r="F65" s="157"/>
      <c r="G65" s="157"/>
      <c r="H65" s="157"/>
      <c r="I65" s="157"/>
      <c r="J65" s="157"/>
      <c r="K65" s="158"/>
    </row>
    <row r="66" spans="2:11" ht="15.75" thickBot="1" x14ac:dyDescent="0.3">
      <c r="B66" s="159"/>
      <c r="C66" s="160"/>
      <c r="D66" s="160"/>
      <c r="E66" s="160"/>
      <c r="F66" s="160"/>
      <c r="G66" s="160"/>
      <c r="H66" s="160"/>
      <c r="I66" s="160"/>
      <c r="J66" s="160"/>
      <c r="K66" s="161"/>
    </row>
    <row r="67" spans="2:11" x14ac:dyDescent="0.25">
      <c r="B67" s="179" t="s">
        <v>0</v>
      </c>
      <c r="C67" s="179" t="s">
        <v>111</v>
      </c>
      <c r="D67" s="179" t="s">
        <v>112</v>
      </c>
      <c r="E67" s="138" t="s">
        <v>2</v>
      </c>
      <c r="F67" s="195" t="s">
        <v>30</v>
      </c>
      <c r="G67" s="182" t="s">
        <v>113</v>
      </c>
      <c r="H67" s="183"/>
      <c r="I67" s="183"/>
      <c r="J67" s="184"/>
      <c r="K67" s="138" t="s">
        <v>3</v>
      </c>
    </row>
    <row r="68" spans="2:11" x14ac:dyDescent="0.25">
      <c r="B68" s="179"/>
      <c r="C68" s="179"/>
      <c r="D68" s="179"/>
      <c r="E68" s="138"/>
      <c r="F68" s="195"/>
      <c r="G68" s="185"/>
      <c r="H68" s="186"/>
      <c r="I68" s="186"/>
      <c r="J68" s="187"/>
      <c r="K68" s="136"/>
    </row>
    <row r="69" spans="2:11" ht="38.25" x14ac:dyDescent="0.25">
      <c r="B69" s="179"/>
      <c r="C69" s="179"/>
      <c r="D69" s="179"/>
      <c r="E69" s="138"/>
      <c r="F69" s="195"/>
      <c r="G69" s="84" t="s">
        <v>4</v>
      </c>
      <c r="H69" s="84" t="s">
        <v>5</v>
      </c>
      <c r="I69" s="84" t="s">
        <v>6</v>
      </c>
      <c r="J69" s="84" t="s">
        <v>7</v>
      </c>
      <c r="K69" s="188"/>
    </row>
    <row r="70" spans="2:11" x14ac:dyDescent="0.25">
      <c r="B70" s="134"/>
      <c r="C70" s="134"/>
      <c r="D70" s="134"/>
      <c r="E70" s="136"/>
      <c r="F70" s="196"/>
      <c r="G70" s="86" t="s">
        <v>8</v>
      </c>
      <c r="H70" s="86" t="s">
        <v>8</v>
      </c>
      <c r="I70" s="86" t="s">
        <v>8</v>
      </c>
      <c r="J70" s="86" t="s">
        <v>8</v>
      </c>
      <c r="K70" s="141"/>
    </row>
    <row r="71" spans="2:11" ht="49.5" x14ac:dyDescent="0.25">
      <c r="B71" s="87">
        <v>1</v>
      </c>
      <c r="C71" s="101" t="s">
        <v>138</v>
      </c>
      <c r="D71" s="102" t="s">
        <v>139</v>
      </c>
      <c r="E71" s="92">
        <v>0.75</v>
      </c>
      <c r="F71" s="102" t="s">
        <v>116</v>
      </c>
      <c r="G71" s="113"/>
      <c r="H71" s="90">
        <f>G71*1.08</f>
        <v>0</v>
      </c>
      <c r="I71" s="90">
        <f>G71*E71</f>
        <v>0</v>
      </c>
      <c r="J71" s="92">
        <f>H71*E71</f>
        <v>0</v>
      </c>
      <c r="K71" s="92"/>
    </row>
    <row r="72" spans="2:11" ht="115.5" x14ac:dyDescent="0.25">
      <c r="B72" s="87">
        <v>2</v>
      </c>
      <c r="C72" s="101" t="s">
        <v>144</v>
      </c>
      <c r="D72" s="102" t="s">
        <v>177</v>
      </c>
      <c r="E72" s="92">
        <v>0.2</v>
      </c>
      <c r="F72" s="102" t="s">
        <v>116</v>
      </c>
      <c r="G72" s="113"/>
      <c r="H72" s="90">
        <f>G72*1.08</f>
        <v>0</v>
      </c>
      <c r="I72" s="90">
        <f>(G72*E72)</f>
        <v>0</v>
      </c>
      <c r="J72" s="92">
        <f>H72*E72</f>
        <v>0</v>
      </c>
      <c r="K72" s="92"/>
    </row>
    <row r="73" spans="2:11" ht="16.5" x14ac:dyDescent="0.3">
      <c r="B73" s="189" t="s">
        <v>10</v>
      </c>
      <c r="C73" s="190"/>
      <c r="D73" s="191"/>
      <c r="E73" s="103">
        <f>SUM(E71:E72)</f>
        <v>0.95</v>
      </c>
      <c r="F73" s="104"/>
      <c r="G73" s="105"/>
      <c r="H73" s="105"/>
      <c r="I73" s="103">
        <f>SUM(I71:I72)</f>
        <v>0</v>
      </c>
      <c r="J73" s="103">
        <f>SUM(J71:J72)</f>
        <v>0</v>
      </c>
      <c r="K73" s="103"/>
    </row>
  </sheetData>
  <mergeCells count="66">
    <mergeCell ref="K69:K70"/>
    <mergeCell ref="B73:D73"/>
    <mergeCell ref="K55:K56"/>
    <mergeCell ref="B62:D62"/>
    <mergeCell ref="B65:K66"/>
    <mergeCell ref="B67:B70"/>
    <mergeCell ref="C67:C70"/>
    <mergeCell ref="D67:D70"/>
    <mergeCell ref="E67:E70"/>
    <mergeCell ref="F67:F70"/>
    <mergeCell ref="G67:J68"/>
    <mergeCell ref="K67:K68"/>
    <mergeCell ref="K38:K41"/>
    <mergeCell ref="B47:D47"/>
    <mergeCell ref="B51:K52"/>
    <mergeCell ref="B53:B56"/>
    <mergeCell ref="C53:C56"/>
    <mergeCell ref="D53:D56"/>
    <mergeCell ref="E53:E56"/>
    <mergeCell ref="F53:F56"/>
    <mergeCell ref="G53:J54"/>
    <mergeCell ref="K53:K54"/>
    <mergeCell ref="B38:B41"/>
    <mergeCell ref="C38:C41"/>
    <mergeCell ref="D38:D41"/>
    <mergeCell ref="E38:E41"/>
    <mergeCell ref="F38:F41"/>
    <mergeCell ref="G38:J39"/>
    <mergeCell ref="B36:K37"/>
    <mergeCell ref="H12:H13"/>
    <mergeCell ref="I12:I13"/>
    <mergeCell ref="J12:J13"/>
    <mergeCell ref="K12:K13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B31:D31"/>
    <mergeCell ref="H10:H11"/>
    <mergeCell ref="I10:I11"/>
    <mergeCell ref="J10:J11"/>
    <mergeCell ref="K10:K11"/>
    <mergeCell ref="B12:B13"/>
    <mergeCell ref="C12:C13"/>
    <mergeCell ref="D12:D13"/>
    <mergeCell ref="E12:E13"/>
    <mergeCell ref="F12:F13"/>
    <mergeCell ref="G12:G13"/>
    <mergeCell ref="B10:B11"/>
    <mergeCell ref="C10:C11"/>
    <mergeCell ref="D10:D11"/>
    <mergeCell ref="E10:E11"/>
    <mergeCell ref="F10:F11"/>
    <mergeCell ref="G10:G11"/>
    <mergeCell ref="B2:K3"/>
    <mergeCell ref="B4:B7"/>
    <mergeCell ref="C4:C7"/>
    <mergeCell ref="D4:D7"/>
    <mergeCell ref="G4:J5"/>
    <mergeCell ref="K4:K7"/>
  </mergeCells>
  <pageMargins left="0.7" right="0.7" top="0.75" bottom="0.75" header="0.3" footer="0.3"/>
  <pageSetup paperSize="9" scale="9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D8" sqref="D8"/>
    </sheetView>
  </sheetViews>
  <sheetFormatPr defaultRowHeight="15" x14ac:dyDescent="0.25"/>
  <cols>
    <col min="2" max="2" width="20.140625" customWidth="1"/>
    <col min="3" max="3" width="18.28515625" customWidth="1"/>
    <col min="4" max="4" width="17.5703125" customWidth="1"/>
    <col min="5" max="5" width="16" customWidth="1"/>
    <col min="6" max="6" width="16.85546875" customWidth="1"/>
    <col min="7" max="7" width="14.140625" customWidth="1"/>
    <col min="8" max="8" width="28.28515625" customWidth="1"/>
  </cols>
  <sheetData>
    <row r="1" spans="1:8" ht="15.75" x14ac:dyDescent="0.25">
      <c r="A1" s="240" t="s">
        <v>95</v>
      </c>
      <c r="B1" s="240"/>
      <c r="C1" s="240"/>
      <c r="D1" s="240"/>
      <c r="E1" s="240"/>
      <c r="F1" s="240"/>
      <c r="G1" s="240"/>
      <c r="H1" s="240"/>
    </row>
    <row r="4" spans="1:8" ht="19.5" thickBot="1" x14ac:dyDescent="0.35">
      <c r="A4" s="241" t="s">
        <v>97</v>
      </c>
      <c r="B4" s="241"/>
      <c r="C4" s="241"/>
      <c r="D4" s="241"/>
      <c r="E4" s="241"/>
      <c r="F4" s="241"/>
      <c r="G4" s="241"/>
      <c r="H4" s="241"/>
    </row>
    <row r="5" spans="1:8" ht="15.75" thickBot="1" x14ac:dyDescent="0.3">
      <c r="A5" s="216" t="s">
        <v>0</v>
      </c>
      <c r="B5" s="216" t="s">
        <v>1</v>
      </c>
      <c r="C5" s="244" t="s">
        <v>2</v>
      </c>
      <c r="D5" s="247" t="s">
        <v>44</v>
      </c>
      <c r="E5" s="248"/>
      <c r="F5" s="248"/>
      <c r="G5" s="249"/>
      <c r="H5" s="225" t="s">
        <v>3</v>
      </c>
    </row>
    <row r="6" spans="1:8" ht="38.25" x14ac:dyDescent="0.25">
      <c r="A6" s="217"/>
      <c r="B6" s="217"/>
      <c r="C6" s="245"/>
      <c r="D6" s="2" t="s">
        <v>4</v>
      </c>
      <c r="E6" s="2" t="s">
        <v>5</v>
      </c>
      <c r="F6" s="2" t="s">
        <v>6</v>
      </c>
      <c r="G6" s="2" t="s">
        <v>7</v>
      </c>
      <c r="H6" s="226"/>
    </row>
    <row r="7" spans="1:8" ht="30" customHeight="1" thickBot="1" x14ac:dyDescent="0.3">
      <c r="A7" s="218"/>
      <c r="B7" s="218"/>
      <c r="C7" s="246"/>
      <c r="D7" s="3" t="s">
        <v>8</v>
      </c>
      <c r="E7" s="3" t="s">
        <v>8</v>
      </c>
      <c r="F7" s="3" t="s">
        <v>8</v>
      </c>
      <c r="G7" s="3" t="s">
        <v>8</v>
      </c>
      <c r="H7" s="226"/>
    </row>
    <row r="8" spans="1:8" ht="36.75" thickBot="1" x14ac:dyDescent="0.3">
      <c r="A8" s="14">
        <v>1</v>
      </c>
      <c r="B8" s="13" t="s">
        <v>196</v>
      </c>
      <c r="C8" s="10">
        <v>1</v>
      </c>
      <c r="D8" s="117">
        <v>0</v>
      </c>
      <c r="E8" s="36">
        <v>0</v>
      </c>
      <c r="F8" s="36">
        <f>C8*D8</f>
        <v>0</v>
      </c>
      <c r="G8" s="35">
        <f>C8*E8</f>
        <v>0</v>
      </c>
      <c r="H8" s="15" t="s">
        <v>13</v>
      </c>
    </row>
    <row r="9" spans="1:8" ht="15.75" thickBot="1" x14ac:dyDescent="0.3">
      <c r="A9" s="242" t="s">
        <v>10</v>
      </c>
      <c r="B9" s="243"/>
      <c r="C9" s="17">
        <v>1</v>
      </c>
      <c r="D9" s="18"/>
      <c r="E9" s="18"/>
      <c r="F9" s="34">
        <f>SUM(F8)</f>
        <v>0</v>
      </c>
      <c r="G9" s="34">
        <f>SUM(G8)</f>
        <v>0</v>
      </c>
      <c r="H9" s="18"/>
    </row>
  </sheetData>
  <mergeCells count="8">
    <mergeCell ref="A1:H1"/>
    <mergeCell ref="A9:B9"/>
    <mergeCell ref="A4:H4"/>
    <mergeCell ref="A5:A7"/>
    <mergeCell ref="B5:B7"/>
    <mergeCell ref="C5:C7"/>
    <mergeCell ref="D5:G5"/>
    <mergeCell ref="H5:H7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"/>
  <sheetViews>
    <sheetView workbookViewId="0">
      <selection activeCell="D8" sqref="D8"/>
    </sheetView>
  </sheetViews>
  <sheetFormatPr defaultRowHeight="15" x14ac:dyDescent="0.25"/>
  <cols>
    <col min="2" max="2" width="22.28515625" customWidth="1"/>
    <col min="3" max="3" width="17" customWidth="1"/>
    <col min="4" max="4" width="16.140625" customWidth="1"/>
    <col min="5" max="6" width="15.85546875" customWidth="1"/>
    <col min="7" max="7" width="13.7109375" customWidth="1"/>
    <col min="8" max="8" width="22" customWidth="1"/>
  </cols>
  <sheetData>
    <row r="1" spans="1:8" ht="15.75" x14ac:dyDescent="0.25">
      <c r="A1" s="240" t="s">
        <v>96</v>
      </c>
      <c r="B1" s="240"/>
      <c r="C1" s="240"/>
      <c r="D1" s="240"/>
      <c r="E1" s="240"/>
      <c r="F1" s="240"/>
      <c r="G1" s="240"/>
      <c r="H1" s="240"/>
    </row>
    <row r="4" spans="1:8" ht="19.5" thickBot="1" x14ac:dyDescent="0.35">
      <c r="A4" s="241" t="s">
        <v>97</v>
      </c>
      <c r="B4" s="241"/>
      <c r="C4" s="241"/>
      <c r="D4" s="241"/>
      <c r="E4" s="241"/>
      <c r="F4" s="241"/>
      <c r="G4" s="241"/>
      <c r="H4" s="241"/>
    </row>
    <row r="5" spans="1:8" ht="15.75" thickBot="1" x14ac:dyDescent="0.3">
      <c r="A5" s="216" t="s">
        <v>0</v>
      </c>
      <c r="B5" s="216" t="s">
        <v>1</v>
      </c>
      <c r="C5" s="244" t="s">
        <v>2</v>
      </c>
      <c r="D5" s="247" t="s">
        <v>35</v>
      </c>
      <c r="E5" s="248"/>
      <c r="F5" s="248"/>
      <c r="G5" s="249"/>
      <c r="H5" s="225" t="s">
        <v>3</v>
      </c>
    </row>
    <row r="6" spans="1:8" ht="38.25" x14ac:dyDescent="0.25">
      <c r="A6" s="217"/>
      <c r="B6" s="217"/>
      <c r="C6" s="245"/>
      <c r="D6" s="2" t="s">
        <v>4</v>
      </c>
      <c r="E6" s="2" t="s">
        <v>5</v>
      </c>
      <c r="F6" s="2" t="s">
        <v>6</v>
      </c>
      <c r="G6" s="2" t="s">
        <v>7</v>
      </c>
      <c r="H6" s="226"/>
    </row>
    <row r="7" spans="1:8" ht="28.5" customHeight="1" thickBot="1" x14ac:dyDescent="0.3">
      <c r="A7" s="218"/>
      <c r="B7" s="218"/>
      <c r="C7" s="246"/>
      <c r="D7" s="3" t="s">
        <v>8</v>
      </c>
      <c r="E7" s="3" t="s">
        <v>8</v>
      </c>
      <c r="F7" s="3" t="s">
        <v>8</v>
      </c>
      <c r="G7" s="3" t="s">
        <v>8</v>
      </c>
      <c r="H7" s="226"/>
    </row>
    <row r="8" spans="1:8" ht="36.75" thickBot="1" x14ac:dyDescent="0.3">
      <c r="A8" s="14">
        <v>1</v>
      </c>
      <c r="B8" s="13" t="s">
        <v>197</v>
      </c>
      <c r="C8" s="10">
        <v>1</v>
      </c>
      <c r="D8" s="117">
        <v>0</v>
      </c>
      <c r="E8" s="36">
        <v>0</v>
      </c>
      <c r="F8" s="36">
        <f>C8*D8</f>
        <v>0</v>
      </c>
      <c r="G8" s="65">
        <f>C8*E8</f>
        <v>0</v>
      </c>
      <c r="H8" s="15" t="s">
        <v>13</v>
      </c>
    </row>
    <row r="9" spans="1:8" ht="15.75" thickBot="1" x14ac:dyDescent="0.3">
      <c r="A9" s="242" t="s">
        <v>10</v>
      </c>
      <c r="B9" s="243"/>
      <c r="C9" s="17">
        <v>1</v>
      </c>
      <c r="D9" s="18"/>
      <c r="E9" s="18"/>
      <c r="F9" s="34">
        <f>SUM(F8)</f>
        <v>0</v>
      </c>
      <c r="G9" s="34">
        <f>SUM(G8)</f>
        <v>0</v>
      </c>
      <c r="H9" s="18"/>
    </row>
  </sheetData>
  <mergeCells count="8">
    <mergeCell ref="A1:H1"/>
    <mergeCell ref="A9:B9"/>
    <mergeCell ref="A4:H4"/>
    <mergeCell ref="A5:A7"/>
    <mergeCell ref="B5:B7"/>
    <mergeCell ref="C5:C7"/>
    <mergeCell ref="D5:G5"/>
    <mergeCell ref="H5:H7"/>
  </mergeCells>
  <pageMargins left="0.7" right="0.7" top="0.75" bottom="0.75" header="0.3" footer="0.3"/>
  <pageSetup paperSize="9" scale="9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D16" sqref="D16"/>
    </sheetView>
  </sheetViews>
  <sheetFormatPr defaultRowHeight="15" x14ac:dyDescent="0.25"/>
  <cols>
    <col min="3" max="3" width="43.7109375" bestFit="1" customWidth="1"/>
    <col min="4" max="5" width="12.42578125" bestFit="1" customWidth="1"/>
  </cols>
  <sheetData>
    <row r="1" spans="1:6" x14ac:dyDescent="0.25">
      <c r="A1" s="48" t="s">
        <v>49</v>
      </c>
    </row>
    <row r="3" spans="1:6" x14ac:dyDescent="0.25">
      <c r="C3" s="211" t="s">
        <v>76</v>
      </c>
      <c r="D3" s="213" t="s">
        <v>75</v>
      </c>
      <c r="E3" s="215" t="s">
        <v>56</v>
      </c>
    </row>
    <row r="4" spans="1:6" x14ac:dyDescent="0.25">
      <c r="C4" s="212"/>
      <c r="D4" s="214"/>
      <c r="E4" s="215"/>
    </row>
    <row r="6" spans="1:6" x14ac:dyDescent="0.25">
      <c r="C6" s="56" t="s">
        <v>99</v>
      </c>
      <c r="D6" s="57">
        <f>SUM(D11,D16)</f>
        <v>0</v>
      </c>
      <c r="E6" s="57">
        <f>SUM(E11,E16)</f>
        <v>0</v>
      </c>
    </row>
    <row r="7" spans="1:6" x14ac:dyDescent="0.25">
      <c r="C7" s="58" t="s">
        <v>34</v>
      </c>
      <c r="D7" s="59">
        <f>SUM(D6:D6)</f>
        <v>0</v>
      </c>
      <c r="E7" s="59">
        <f>SUM(E6:E6)</f>
        <v>0</v>
      </c>
      <c r="F7" s="47"/>
    </row>
    <row r="9" spans="1:6" x14ac:dyDescent="0.25">
      <c r="C9" s="211" t="s">
        <v>80</v>
      </c>
      <c r="D9" s="213" t="s">
        <v>75</v>
      </c>
      <c r="E9" s="215" t="s">
        <v>56</v>
      </c>
    </row>
    <row r="10" spans="1:6" x14ac:dyDescent="0.25">
      <c r="C10" s="212"/>
      <c r="D10" s="214"/>
      <c r="E10" s="215"/>
    </row>
    <row r="11" spans="1:6" x14ac:dyDescent="0.25">
      <c r="C11" s="56" t="s">
        <v>99</v>
      </c>
      <c r="D11" s="57">
        <f>Zad_7_Odp_budowlane_2021_Leszno!G9</f>
        <v>0</v>
      </c>
      <c r="E11" s="57">
        <f>Zad_7_Odp_budowlane_2021_Leszno!F9</f>
        <v>0</v>
      </c>
    </row>
    <row r="12" spans="1:6" x14ac:dyDescent="0.25">
      <c r="C12" s="58" t="s">
        <v>34</v>
      </c>
      <c r="D12" s="59">
        <f>SUM(D11:D11)</f>
        <v>0</v>
      </c>
      <c r="E12" s="59">
        <f>SUM(E11:E11)</f>
        <v>0</v>
      </c>
    </row>
    <row r="14" spans="1:6" x14ac:dyDescent="0.25">
      <c r="C14" s="211" t="s">
        <v>78</v>
      </c>
      <c r="D14" s="213" t="s">
        <v>75</v>
      </c>
      <c r="E14" s="215" t="s">
        <v>56</v>
      </c>
    </row>
    <row r="15" spans="1:6" x14ac:dyDescent="0.25">
      <c r="C15" s="212"/>
      <c r="D15" s="214"/>
      <c r="E15" s="215"/>
    </row>
    <row r="16" spans="1:6" x14ac:dyDescent="0.25">
      <c r="C16" s="56" t="s">
        <v>99</v>
      </c>
      <c r="D16" s="57">
        <f>Zad_7_Odp_budowlane_2022_Leszno!G9</f>
        <v>0</v>
      </c>
      <c r="E16" s="57">
        <f>Zad_7_Odp_budowlane_2022_Leszno!F9</f>
        <v>0</v>
      </c>
    </row>
    <row r="17" spans="3:5" x14ac:dyDescent="0.25">
      <c r="C17" s="58" t="s">
        <v>34</v>
      </c>
      <c r="D17" s="59">
        <f>SUM(D16:D16)</f>
        <v>0</v>
      </c>
      <c r="E17" s="59">
        <f>SUM(E16:E16)</f>
        <v>0</v>
      </c>
    </row>
  </sheetData>
  <mergeCells count="9">
    <mergeCell ref="E3:E4"/>
    <mergeCell ref="E9:E10"/>
    <mergeCell ref="E14:E15"/>
    <mergeCell ref="C3:C4"/>
    <mergeCell ref="D3:D4"/>
    <mergeCell ref="C9:C10"/>
    <mergeCell ref="D9:D10"/>
    <mergeCell ref="C14:C15"/>
    <mergeCell ref="D14:D15"/>
  </mergeCell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"/>
  <sheetViews>
    <sheetView workbookViewId="0">
      <selection activeCell="D8" sqref="D8"/>
    </sheetView>
  </sheetViews>
  <sheetFormatPr defaultRowHeight="15" x14ac:dyDescent="0.25"/>
  <cols>
    <col min="2" max="2" width="16.85546875" customWidth="1"/>
    <col min="3" max="3" width="20.42578125" customWidth="1"/>
    <col min="4" max="4" width="15.85546875" customWidth="1"/>
    <col min="5" max="5" width="13.28515625" customWidth="1"/>
    <col min="6" max="6" width="17.140625" customWidth="1"/>
    <col min="7" max="7" width="24.28515625" customWidth="1"/>
    <col min="8" max="8" width="43.42578125" customWidth="1"/>
  </cols>
  <sheetData>
    <row r="1" spans="1:8" ht="15.75" x14ac:dyDescent="0.25">
      <c r="A1" s="240" t="s">
        <v>95</v>
      </c>
      <c r="B1" s="240"/>
      <c r="C1" s="240"/>
      <c r="D1" s="240"/>
      <c r="E1" s="240"/>
      <c r="F1" s="240"/>
      <c r="G1" s="240"/>
      <c r="H1" s="240"/>
    </row>
    <row r="4" spans="1:8" ht="19.5" thickBot="1" x14ac:dyDescent="0.35">
      <c r="A4" s="241" t="s">
        <v>98</v>
      </c>
      <c r="B4" s="241"/>
      <c r="C4" s="241"/>
      <c r="D4" s="241"/>
      <c r="E4" s="241"/>
      <c r="F4" s="241"/>
      <c r="G4" s="241"/>
      <c r="H4" s="241"/>
    </row>
    <row r="5" spans="1:8" ht="15.75" thickBot="1" x14ac:dyDescent="0.3">
      <c r="A5" s="216" t="s">
        <v>0</v>
      </c>
      <c r="B5" s="216" t="s">
        <v>1</v>
      </c>
      <c r="C5" s="244" t="s">
        <v>2</v>
      </c>
      <c r="D5" s="247" t="s">
        <v>44</v>
      </c>
      <c r="E5" s="248"/>
      <c r="F5" s="248"/>
      <c r="G5" s="249"/>
      <c r="H5" s="244" t="s">
        <v>3</v>
      </c>
    </row>
    <row r="6" spans="1:8" ht="38.25" x14ac:dyDescent="0.25">
      <c r="A6" s="217"/>
      <c r="B6" s="217"/>
      <c r="C6" s="245"/>
      <c r="D6" s="2" t="s">
        <v>4</v>
      </c>
      <c r="E6" s="2" t="s">
        <v>5</v>
      </c>
      <c r="F6" s="2" t="s">
        <v>6</v>
      </c>
      <c r="G6" s="2" t="s">
        <v>7</v>
      </c>
      <c r="H6" s="245"/>
    </row>
    <row r="7" spans="1:8" ht="23.25" customHeight="1" thickBot="1" x14ac:dyDescent="0.3">
      <c r="A7" s="218"/>
      <c r="B7" s="218"/>
      <c r="C7" s="246"/>
      <c r="D7" s="3" t="s">
        <v>8</v>
      </c>
      <c r="E7" s="3" t="s">
        <v>8</v>
      </c>
      <c r="F7" s="3" t="s">
        <v>8</v>
      </c>
      <c r="G7" s="3" t="s">
        <v>8</v>
      </c>
      <c r="H7" s="250"/>
    </row>
    <row r="8" spans="1:8" ht="48.75" thickBot="1" x14ac:dyDescent="0.3">
      <c r="A8" s="8">
        <v>1</v>
      </c>
      <c r="B8" s="13" t="s">
        <v>196</v>
      </c>
      <c r="C8" s="16">
        <v>0.5</v>
      </c>
      <c r="D8" s="118">
        <v>0</v>
      </c>
      <c r="E8" s="38">
        <v>0</v>
      </c>
      <c r="F8" s="38">
        <f>C8*D8</f>
        <v>0</v>
      </c>
      <c r="G8" s="37">
        <f>C8*E8</f>
        <v>0</v>
      </c>
      <c r="H8" s="6" t="s">
        <v>14</v>
      </c>
    </row>
    <row r="9" spans="1:8" ht="15.75" thickBot="1" x14ac:dyDescent="0.3">
      <c r="A9" s="242" t="s">
        <v>10</v>
      </c>
      <c r="B9" s="243"/>
      <c r="C9" s="17">
        <v>0.5</v>
      </c>
      <c r="D9" s="18"/>
      <c r="E9" s="18"/>
      <c r="F9" s="34">
        <f>SUM(F8)</f>
        <v>0</v>
      </c>
      <c r="G9" s="34">
        <f>SUM(G8)</f>
        <v>0</v>
      </c>
      <c r="H9" s="18"/>
    </row>
  </sheetData>
  <mergeCells count="8">
    <mergeCell ref="A1:H1"/>
    <mergeCell ref="A9:B9"/>
    <mergeCell ref="A4:H4"/>
    <mergeCell ref="A5:A7"/>
    <mergeCell ref="B5:B7"/>
    <mergeCell ref="C5:C7"/>
    <mergeCell ref="D5:G5"/>
    <mergeCell ref="H5:H7"/>
  </mergeCells>
  <pageMargins left="0.7" right="0.7" top="0.75" bottom="0.75" header="0.3" footer="0.3"/>
  <pageSetup paperSize="9" scale="81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"/>
  <sheetViews>
    <sheetView workbookViewId="0">
      <selection activeCell="D8" sqref="D8"/>
    </sheetView>
  </sheetViews>
  <sheetFormatPr defaultRowHeight="15" x14ac:dyDescent="0.25"/>
  <cols>
    <col min="2" max="2" width="20.42578125" customWidth="1"/>
    <col min="3" max="3" width="20" customWidth="1"/>
    <col min="4" max="4" width="19.140625" customWidth="1"/>
    <col min="5" max="5" width="18.5703125" customWidth="1"/>
    <col min="6" max="6" width="18.7109375" customWidth="1"/>
    <col min="7" max="7" width="23.5703125" customWidth="1"/>
    <col min="8" max="8" width="36.28515625" customWidth="1"/>
  </cols>
  <sheetData>
    <row r="1" spans="1:8" ht="15.75" x14ac:dyDescent="0.25">
      <c r="A1" s="240" t="s">
        <v>96</v>
      </c>
      <c r="B1" s="240"/>
      <c r="C1" s="240"/>
      <c r="D1" s="240"/>
      <c r="E1" s="240"/>
      <c r="F1" s="240"/>
      <c r="G1" s="240"/>
      <c r="H1" s="240"/>
    </row>
    <row r="4" spans="1:8" ht="19.5" thickBot="1" x14ac:dyDescent="0.35">
      <c r="A4" s="241" t="s">
        <v>93</v>
      </c>
      <c r="B4" s="241"/>
      <c r="C4" s="241"/>
      <c r="D4" s="241"/>
      <c r="E4" s="241"/>
      <c r="F4" s="241"/>
      <c r="G4" s="241"/>
      <c r="H4" s="241"/>
    </row>
    <row r="5" spans="1:8" ht="15.75" thickBot="1" x14ac:dyDescent="0.3">
      <c r="A5" s="216" t="s">
        <v>0</v>
      </c>
      <c r="B5" s="216" t="s">
        <v>1</v>
      </c>
      <c r="C5" s="244" t="s">
        <v>2</v>
      </c>
      <c r="D5" s="247" t="s">
        <v>35</v>
      </c>
      <c r="E5" s="248"/>
      <c r="F5" s="248"/>
      <c r="G5" s="249"/>
      <c r="H5" s="244" t="s">
        <v>3</v>
      </c>
    </row>
    <row r="6" spans="1:8" ht="25.5" x14ac:dyDescent="0.25">
      <c r="A6" s="217"/>
      <c r="B6" s="217"/>
      <c r="C6" s="245"/>
      <c r="D6" s="2" t="s">
        <v>4</v>
      </c>
      <c r="E6" s="2" t="s">
        <v>5</v>
      </c>
      <c r="F6" s="2" t="s">
        <v>6</v>
      </c>
      <c r="G6" s="2" t="s">
        <v>7</v>
      </c>
      <c r="H6" s="245"/>
    </row>
    <row r="7" spans="1:8" ht="33.75" customHeight="1" thickBot="1" x14ac:dyDescent="0.3">
      <c r="A7" s="218"/>
      <c r="B7" s="218"/>
      <c r="C7" s="246"/>
      <c r="D7" s="3" t="s">
        <v>8</v>
      </c>
      <c r="E7" s="3" t="s">
        <v>8</v>
      </c>
      <c r="F7" s="3" t="s">
        <v>8</v>
      </c>
      <c r="G7" s="3" t="s">
        <v>8</v>
      </c>
      <c r="H7" s="250"/>
    </row>
    <row r="8" spans="1:8" ht="36.75" thickBot="1" x14ac:dyDescent="0.3">
      <c r="A8" s="8">
        <v>1</v>
      </c>
      <c r="B8" s="13" t="s">
        <v>196</v>
      </c>
      <c r="C8" s="16">
        <v>0.5</v>
      </c>
      <c r="D8" s="118">
        <v>0</v>
      </c>
      <c r="E8" s="36">
        <v>0</v>
      </c>
      <c r="F8" s="38">
        <f>C8*D8</f>
        <v>0</v>
      </c>
      <c r="G8" s="66">
        <f>C8*E8</f>
        <v>0</v>
      </c>
      <c r="H8" s="6" t="s">
        <v>14</v>
      </c>
    </row>
    <row r="9" spans="1:8" ht="15.75" thickBot="1" x14ac:dyDescent="0.3">
      <c r="A9" s="242" t="s">
        <v>10</v>
      </c>
      <c r="B9" s="243"/>
      <c r="C9" s="17">
        <v>0.5</v>
      </c>
      <c r="D9" s="18"/>
      <c r="E9" s="18"/>
      <c r="F9" s="34">
        <f>SUM(F8)</f>
        <v>0</v>
      </c>
      <c r="G9" s="34">
        <f>SUM(G8)</f>
        <v>0</v>
      </c>
      <c r="H9" s="18"/>
    </row>
  </sheetData>
  <mergeCells count="8">
    <mergeCell ref="A1:H1"/>
    <mergeCell ref="A9:B9"/>
    <mergeCell ref="A4:H4"/>
    <mergeCell ref="A5:A7"/>
    <mergeCell ref="B5:B7"/>
    <mergeCell ref="C5:C7"/>
    <mergeCell ref="D5:G5"/>
    <mergeCell ref="H5:H7"/>
  </mergeCells>
  <pageMargins left="0.7" right="0.7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C6" sqref="C6"/>
    </sheetView>
  </sheetViews>
  <sheetFormatPr defaultRowHeight="15" x14ac:dyDescent="0.25"/>
  <cols>
    <col min="3" max="3" width="43.7109375" bestFit="1" customWidth="1"/>
    <col min="4" max="5" width="12.42578125" bestFit="1" customWidth="1"/>
  </cols>
  <sheetData>
    <row r="1" spans="1:6" x14ac:dyDescent="0.25">
      <c r="A1" s="48" t="s">
        <v>49</v>
      </c>
    </row>
    <row r="3" spans="1:6" x14ac:dyDescent="0.25">
      <c r="C3" s="211" t="s">
        <v>76</v>
      </c>
      <c r="D3" s="213" t="s">
        <v>75</v>
      </c>
      <c r="E3" s="215" t="s">
        <v>56</v>
      </c>
    </row>
    <row r="4" spans="1:6" x14ac:dyDescent="0.25">
      <c r="C4" s="212"/>
      <c r="D4" s="214"/>
      <c r="E4" s="215"/>
    </row>
    <row r="6" spans="1:6" x14ac:dyDescent="0.25">
      <c r="C6" s="56" t="s">
        <v>100</v>
      </c>
      <c r="D6" s="57">
        <f>SUM(D11,D16)</f>
        <v>0</v>
      </c>
      <c r="E6" s="57">
        <f>SUM(E11,E16)</f>
        <v>0</v>
      </c>
    </row>
    <row r="7" spans="1:6" x14ac:dyDescent="0.25">
      <c r="C7" s="58" t="s">
        <v>34</v>
      </c>
      <c r="D7" s="59">
        <f>SUM(D6:D6)</f>
        <v>0</v>
      </c>
      <c r="E7" s="59">
        <f>SUM(E6:E6)</f>
        <v>0</v>
      </c>
      <c r="F7" s="47"/>
    </row>
    <row r="9" spans="1:6" x14ac:dyDescent="0.25">
      <c r="C9" s="211" t="s">
        <v>80</v>
      </c>
      <c r="D9" s="213" t="s">
        <v>75</v>
      </c>
      <c r="E9" s="215" t="s">
        <v>56</v>
      </c>
    </row>
    <row r="10" spans="1:6" x14ac:dyDescent="0.25">
      <c r="C10" s="212"/>
      <c r="D10" s="214"/>
      <c r="E10" s="215"/>
    </row>
    <row r="11" spans="1:6" x14ac:dyDescent="0.25">
      <c r="C11" s="56" t="s">
        <v>100</v>
      </c>
      <c r="D11" s="57">
        <f>Zad_8_Odp_budowlane_2021_Śrem!G9</f>
        <v>0</v>
      </c>
      <c r="E11" s="57">
        <f>Zad_8_Odp_budowlane_2021_Śrem!F9</f>
        <v>0</v>
      </c>
    </row>
    <row r="12" spans="1:6" x14ac:dyDescent="0.25">
      <c r="C12" s="58" t="s">
        <v>34</v>
      </c>
      <c r="D12" s="59">
        <f>SUM(D11:D11)</f>
        <v>0</v>
      </c>
      <c r="E12" s="59">
        <f>SUM(E11:E11)</f>
        <v>0</v>
      </c>
    </row>
    <row r="14" spans="1:6" x14ac:dyDescent="0.25">
      <c r="C14" s="211" t="s">
        <v>78</v>
      </c>
      <c r="D14" s="213" t="s">
        <v>75</v>
      </c>
      <c r="E14" s="215" t="s">
        <v>56</v>
      </c>
    </row>
    <row r="15" spans="1:6" x14ac:dyDescent="0.25">
      <c r="C15" s="212"/>
      <c r="D15" s="214"/>
      <c r="E15" s="215"/>
    </row>
    <row r="16" spans="1:6" x14ac:dyDescent="0.25">
      <c r="C16" s="56" t="s">
        <v>69</v>
      </c>
      <c r="D16" s="57">
        <f>Zad_8_Odp_budowlane_2022_Śrem!G9</f>
        <v>0</v>
      </c>
      <c r="E16" s="57">
        <f>Zad_8_Odp_budowlane_2022_Śrem!F9</f>
        <v>0</v>
      </c>
    </row>
    <row r="17" spans="3:5" x14ac:dyDescent="0.25">
      <c r="C17" s="58" t="s">
        <v>34</v>
      </c>
      <c r="D17" s="59">
        <f>SUM(D16:D16)</f>
        <v>0</v>
      </c>
      <c r="E17" s="59">
        <f>SUM(E16:E16)</f>
        <v>0</v>
      </c>
    </row>
  </sheetData>
  <mergeCells count="9">
    <mergeCell ref="C14:C15"/>
    <mergeCell ref="D14:D15"/>
    <mergeCell ref="E14:E15"/>
    <mergeCell ref="C3:C4"/>
    <mergeCell ref="D3:D4"/>
    <mergeCell ref="E3:E4"/>
    <mergeCell ref="C9:C10"/>
    <mergeCell ref="D9:D10"/>
    <mergeCell ref="E9:E10"/>
  </mergeCells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zoomScaleNormal="100" workbookViewId="0">
      <selection activeCell="A2" sqref="A2"/>
    </sheetView>
  </sheetViews>
  <sheetFormatPr defaultRowHeight="15" x14ac:dyDescent="0.25"/>
  <cols>
    <col min="1" max="1" width="16.85546875" customWidth="1"/>
    <col min="2" max="2" width="22" customWidth="1"/>
    <col min="3" max="4" width="16.85546875" customWidth="1"/>
    <col min="5" max="7" width="17.7109375" customWidth="1"/>
    <col min="8" max="8" width="18.28515625" customWidth="1"/>
    <col min="9" max="9" width="11.5703125" customWidth="1"/>
  </cols>
  <sheetData>
    <row r="1" spans="1:9" ht="18.75" x14ac:dyDescent="0.3">
      <c r="A1" s="254" t="s">
        <v>32</v>
      </c>
      <c r="B1" s="254"/>
      <c r="C1" s="254"/>
      <c r="D1" s="254"/>
      <c r="E1" s="254"/>
      <c r="F1" s="254"/>
      <c r="G1" s="254"/>
      <c r="H1" s="254"/>
      <c r="I1" s="254"/>
    </row>
    <row r="5" spans="1:9" ht="19.5" thickBot="1" x14ac:dyDescent="0.35">
      <c r="A5" s="241" t="s">
        <v>15</v>
      </c>
      <c r="B5" s="241"/>
      <c r="C5" s="241"/>
      <c r="D5" s="241"/>
      <c r="E5" s="241"/>
      <c r="F5" s="241"/>
      <c r="G5" s="241"/>
      <c r="H5" s="241"/>
      <c r="I5" s="241"/>
    </row>
    <row r="6" spans="1:9" ht="15.75" customHeight="1" thickBot="1" x14ac:dyDescent="0.3">
      <c r="A6" s="216" t="s">
        <v>0</v>
      </c>
      <c r="B6" s="216" t="s">
        <v>25</v>
      </c>
      <c r="C6" s="219" t="s">
        <v>30</v>
      </c>
      <c r="D6" s="219" t="s">
        <v>29</v>
      </c>
      <c r="E6" s="222" t="s">
        <v>44</v>
      </c>
      <c r="F6" s="223"/>
      <c r="G6" s="223"/>
      <c r="H6" s="224"/>
      <c r="I6" s="225" t="s">
        <v>3</v>
      </c>
    </row>
    <row r="7" spans="1:9" ht="24" x14ac:dyDescent="0.25">
      <c r="A7" s="217"/>
      <c r="B7" s="217"/>
      <c r="C7" s="220"/>
      <c r="D7" s="220"/>
      <c r="E7" s="22" t="s">
        <v>28</v>
      </c>
      <c r="F7" s="22" t="s">
        <v>5</v>
      </c>
      <c r="G7" s="22" t="s">
        <v>6</v>
      </c>
      <c r="H7" s="22" t="s">
        <v>5</v>
      </c>
      <c r="I7" s="226"/>
    </row>
    <row r="8" spans="1:9" ht="15.75" thickBot="1" x14ac:dyDescent="0.3">
      <c r="A8" s="218"/>
      <c r="B8" s="218"/>
      <c r="C8" s="221"/>
      <c r="D8" s="255"/>
      <c r="E8" s="23" t="s">
        <v>8</v>
      </c>
      <c r="F8" s="23" t="s">
        <v>8</v>
      </c>
      <c r="G8" s="23" t="s">
        <v>8</v>
      </c>
      <c r="H8" s="23" t="s">
        <v>8</v>
      </c>
      <c r="I8" s="226"/>
    </row>
    <row r="9" spans="1:9" ht="54.75" customHeight="1" thickBot="1" x14ac:dyDescent="0.3">
      <c r="A9" s="27" t="s">
        <v>26</v>
      </c>
      <c r="B9" s="28" t="s">
        <v>62</v>
      </c>
      <c r="C9" s="29" t="s">
        <v>27</v>
      </c>
      <c r="D9" s="29">
        <v>8</v>
      </c>
      <c r="E9" s="119">
        <v>0</v>
      </c>
      <c r="F9" s="31">
        <f>E9*1.08</f>
        <v>0</v>
      </c>
      <c r="G9" s="31">
        <f>D9*E9</f>
        <v>0</v>
      </c>
      <c r="H9" s="31">
        <f>D9*F9</f>
        <v>0</v>
      </c>
      <c r="I9" s="49"/>
    </row>
    <row r="10" spans="1:9" ht="15.75" thickBot="1" x14ac:dyDescent="0.3">
      <c r="F10" s="52" t="s">
        <v>41</v>
      </c>
      <c r="G10" s="53">
        <f>SUM(G9:G9)</f>
        <v>0</v>
      </c>
      <c r="H10" s="53">
        <f>SUM(H9:H9)</f>
        <v>0</v>
      </c>
    </row>
    <row r="12" spans="1:9" ht="19.5" thickBot="1" x14ac:dyDescent="0.35">
      <c r="A12" s="241" t="s">
        <v>24</v>
      </c>
      <c r="B12" s="241"/>
      <c r="C12" s="241"/>
      <c r="D12" s="241"/>
      <c r="E12" s="241"/>
      <c r="F12" s="241"/>
      <c r="G12" s="241"/>
      <c r="H12" s="241"/>
      <c r="I12" s="241"/>
    </row>
    <row r="13" spans="1:9" ht="14.65" customHeight="1" thickBot="1" x14ac:dyDescent="0.3">
      <c r="A13" s="216" t="s">
        <v>0</v>
      </c>
      <c r="B13" s="216" t="s">
        <v>25</v>
      </c>
      <c r="C13" s="219" t="s">
        <v>30</v>
      </c>
      <c r="D13" s="219" t="s">
        <v>29</v>
      </c>
      <c r="E13" s="222" t="s">
        <v>44</v>
      </c>
      <c r="F13" s="223"/>
      <c r="G13" s="223"/>
      <c r="H13" s="224"/>
      <c r="I13" s="225" t="s">
        <v>3</v>
      </c>
    </row>
    <row r="14" spans="1:9" ht="24" x14ac:dyDescent="0.25">
      <c r="A14" s="217"/>
      <c r="B14" s="217"/>
      <c r="C14" s="220"/>
      <c r="D14" s="220"/>
      <c r="E14" s="22" t="s">
        <v>28</v>
      </c>
      <c r="F14" s="22" t="s">
        <v>5</v>
      </c>
      <c r="G14" s="22" t="s">
        <v>6</v>
      </c>
      <c r="H14" s="22" t="s">
        <v>51</v>
      </c>
      <c r="I14" s="226"/>
    </row>
    <row r="15" spans="1:9" ht="15.75" thickBot="1" x14ac:dyDescent="0.3">
      <c r="A15" s="218"/>
      <c r="B15" s="218"/>
      <c r="C15" s="221"/>
      <c r="D15" s="255"/>
      <c r="E15" s="23" t="s">
        <v>8</v>
      </c>
      <c r="F15" s="23" t="s">
        <v>8</v>
      </c>
      <c r="G15" s="23" t="s">
        <v>8</v>
      </c>
      <c r="H15" s="23" t="s">
        <v>8</v>
      </c>
      <c r="I15" s="226"/>
    </row>
    <row r="16" spans="1:9" ht="51.75" thickBot="1" x14ac:dyDescent="0.3">
      <c r="A16" s="27" t="s">
        <v>26</v>
      </c>
      <c r="B16" s="28" t="s">
        <v>61</v>
      </c>
      <c r="C16" s="29" t="s">
        <v>27</v>
      </c>
      <c r="D16" s="29">
        <v>1</v>
      </c>
      <c r="E16" s="120">
        <v>0</v>
      </c>
      <c r="F16" s="70">
        <v>0</v>
      </c>
      <c r="G16" s="70">
        <f>D16*E16</f>
        <v>0</v>
      </c>
      <c r="H16" s="70">
        <f>D16*F16</f>
        <v>0</v>
      </c>
      <c r="I16" s="30"/>
    </row>
    <row r="17" spans="1:9" x14ac:dyDescent="0.25">
      <c r="F17" s="50" t="s">
        <v>41</v>
      </c>
      <c r="G17" s="51">
        <f>SUM(G16:G16)</f>
        <v>0</v>
      </c>
      <c r="H17" s="51">
        <f>SUM(H16:H16)</f>
        <v>0</v>
      </c>
    </row>
    <row r="19" spans="1:9" ht="19.5" thickBot="1" x14ac:dyDescent="0.35">
      <c r="A19" s="241" t="s">
        <v>16</v>
      </c>
      <c r="B19" s="241"/>
      <c r="C19" s="241"/>
      <c r="D19" s="241"/>
      <c r="E19" s="241"/>
      <c r="F19" s="241"/>
      <c r="G19" s="241"/>
      <c r="H19" s="241"/>
      <c r="I19" s="241"/>
    </row>
    <row r="20" spans="1:9" ht="14.65" customHeight="1" thickBot="1" x14ac:dyDescent="0.3">
      <c r="A20" s="216" t="s">
        <v>0</v>
      </c>
      <c r="B20" s="216" t="s">
        <v>25</v>
      </c>
      <c r="C20" s="219" t="s">
        <v>30</v>
      </c>
      <c r="D20" s="219" t="s">
        <v>29</v>
      </c>
      <c r="E20" s="222" t="s">
        <v>44</v>
      </c>
      <c r="F20" s="223"/>
      <c r="G20" s="223"/>
      <c r="H20" s="224"/>
      <c r="I20" s="225" t="s">
        <v>3</v>
      </c>
    </row>
    <row r="21" spans="1:9" ht="24" x14ac:dyDescent="0.25">
      <c r="A21" s="217"/>
      <c r="B21" s="217"/>
      <c r="C21" s="220"/>
      <c r="D21" s="220"/>
      <c r="E21" s="22" t="s">
        <v>28</v>
      </c>
      <c r="F21" s="22" t="s">
        <v>5</v>
      </c>
      <c r="G21" s="22" t="s">
        <v>6</v>
      </c>
      <c r="H21" s="22" t="s">
        <v>51</v>
      </c>
      <c r="I21" s="226"/>
    </row>
    <row r="22" spans="1:9" ht="15.75" thickBot="1" x14ac:dyDescent="0.3">
      <c r="A22" s="218"/>
      <c r="B22" s="218"/>
      <c r="C22" s="221"/>
      <c r="D22" s="255"/>
      <c r="E22" s="23" t="s">
        <v>8</v>
      </c>
      <c r="F22" s="23" t="s">
        <v>8</v>
      </c>
      <c r="G22" s="23" t="s">
        <v>8</v>
      </c>
      <c r="H22" s="23" t="s">
        <v>8</v>
      </c>
      <c r="I22" s="226"/>
    </row>
    <row r="23" spans="1:9" ht="51.75" thickBot="1" x14ac:dyDescent="0.3">
      <c r="A23" s="27" t="s">
        <v>26</v>
      </c>
      <c r="B23" s="28" t="s">
        <v>61</v>
      </c>
      <c r="C23" s="29" t="s">
        <v>27</v>
      </c>
      <c r="D23" s="29">
        <v>1</v>
      </c>
      <c r="E23" s="121">
        <v>0</v>
      </c>
      <c r="F23" s="54">
        <v>0</v>
      </c>
      <c r="G23" s="54">
        <f>D23*E23</f>
        <v>0</v>
      </c>
      <c r="H23" s="54">
        <f>D23*F23</f>
        <v>0</v>
      </c>
      <c r="I23" s="30"/>
    </row>
    <row r="24" spans="1:9" x14ac:dyDescent="0.25">
      <c r="F24" s="61" t="s">
        <v>41</v>
      </c>
      <c r="G24" s="62">
        <f>SUM(G23:G23)</f>
        <v>0</v>
      </c>
      <c r="H24" s="62">
        <f>SUM(H23:H23)</f>
        <v>0</v>
      </c>
    </row>
  </sheetData>
  <mergeCells count="22">
    <mergeCell ref="A12:I12"/>
    <mergeCell ref="A19:I19"/>
    <mergeCell ref="I13:I15"/>
    <mergeCell ref="A20:A22"/>
    <mergeCell ref="B20:B22"/>
    <mergeCell ref="C20:C22"/>
    <mergeCell ref="D20:D22"/>
    <mergeCell ref="E20:H20"/>
    <mergeCell ref="I20:I22"/>
    <mergeCell ref="A13:A15"/>
    <mergeCell ref="B13:B15"/>
    <mergeCell ref="C13:C15"/>
    <mergeCell ref="D13:D15"/>
    <mergeCell ref="E13:H13"/>
    <mergeCell ref="A1:I1"/>
    <mergeCell ref="A6:A8"/>
    <mergeCell ref="B6:B8"/>
    <mergeCell ref="C6:C8"/>
    <mergeCell ref="D6:D8"/>
    <mergeCell ref="E6:H6"/>
    <mergeCell ref="I6:I8"/>
    <mergeCell ref="A5:I5"/>
  </mergeCells>
  <pageMargins left="0.25" right="0.25" top="0.75" bottom="0.75" header="0.3" footer="0.3"/>
  <pageSetup paperSize="9" scale="91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topLeftCell="A4" zoomScaleNormal="100" workbookViewId="0">
      <selection activeCell="A2" sqref="A2"/>
    </sheetView>
  </sheetViews>
  <sheetFormatPr defaultRowHeight="15" x14ac:dyDescent="0.25"/>
  <cols>
    <col min="1" max="1" width="16.85546875" customWidth="1"/>
    <col min="2" max="2" width="22" customWidth="1"/>
    <col min="3" max="4" width="16.85546875" customWidth="1"/>
    <col min="5" max="7" width="17.7109375" customWidth="1"/>
    <col min="8" max="8" width="18.28515625" customWidth="1"/>
    <col min="9" max="9" width="11.5703125" customWidth="1"/>
  </cols>
  <sheetData>
    <row r="1" spans="1:9" ht="18.75" x14ac:dyDescent="0.3">
      <c r="A1" s="254" t="s">
        <v>31</v>
      </c>
      <c r="B1" s="254"/>
      <c r="C1" s="254"/>
      <c r="D1" s="254"/>
      <c r="E1" s="254"/>
      <c r="F1" s="254"/>
      <c r="G1" s="254"/>
      <c r="H1" s="254"/>
      <c r="I1" s="254"/>
    </row>
    <row r="5" spans="1:9" ht="19.5" thickBot="1" x14ac:dyDescent="0.35">
      <c r="A5" s="241" t="s">
        <v>15</v>
      </c>
      <c r="B5" s="241"/>
      <c r="C5" s="241"/>
      <c r="D5" s="241"/>
      <c r="E5" s="241"/>
      <c r="F5" s="241"/>
      <c r="G5" s="241"/>
      <c r="H5" s="241"/>
      <c r="I5" s="241"/>
    </row>
    <row r="6" spans="1:9" ht="15.75" customHeight="1" thickBot="1" x14ac:dyDescent="0.3">
      <c r="A6" s="216" t="s">
        <v>0</v>
      </c>
      <c r="B6" s="216" t="s">
        <v>25</v>
      </c>
      <c r="C6" s="219" t="s">
        <v>30</v>
      </c>
      <c r="D6" s="219" t="s">
        <v>29</v>
      </c>
      <c r="E6" s="222" t="s">
        <v>35</v>
      </c>
      <c r="F6" s="223"/>
      <c r="G6" s="223"/>
      <c r="H6" s="224"/>
      <c r="I6" s="244" t="s">
        <v>3</v>
      </c>
    </row>
    <row r="7" spans="1:9" ht="24" x14ac:dyDescent="0.25">
      <c r="A7" s="217"/>
      <c r="B7" s="217"/>
      <c r="C7" s="220"/>
      <c r="D7" s="220"/>
      <c r="E7" s="22" t="s">
        <v>28</v>
      </c>
      <c r="F7" s="22" t="s">
        <v>5</v>
      </c>
      <c r="G7" s="22" t="s">
        <v>6</v>
      </c>
      <c r="H7" s="22" t="s">
        <v>5</v>
      </c>
      <c r="I7" s="245"/>
    </row>
    <row r="8" spans="1:9" ht="15.75" thickBot="1" x14ac:dyDescent="0.3">
      <c r="A8" s="218"/>
      <c r="B8" s="218"/>
      <c r="C8" s="221"/>
      <c r="D8" s="255"/>
      <c r="E8" s="23" t="s">
        <v>8</v>
      </c>
      <c r="F8" s="23" t="s">
        <v>8</v>
      </c>
      <c r="G8" s="23" t="s">
        <v>8</v>
      </c>
      <c r="H8" s="23" t="s">
        <v>8</v>
      </c>
      <c r="I8" s="250"/>
    </row>
    <row r="9" spans="1:9" ht="54.75" customHeight="1" thickBot="1" x14ac:dyDescent="0.3">
      <c r="A9" s="27" t="s">
        <v>26</v>
      </c>
      <c r="B9" s="28" t="s">
        <v>62</v>
      </c>
      <c r="C9" s="29" t="s">
        <v>27</v>
      </c>
      <c r="D9" s="29">
        <v>8</v>
      </c>
      <c r="E9" s="121">
        <v>0</v>
      </c>
      <c r="F9" s="54">
        <f>E9*1.08</f>
        <v>0</v>
      </c>
      <c r="G9" s="54">
        <f>D9*E9</f>
        <v>0</v>
      </c>
      <c r="H9" s="54">
        <f>D9*F9</f>
        <v>0</v>
      </c>
      <c r="I9" s="30"/>
    </row>
    <row r="10" spans="1:9" ht="15.75" thickBot="1" x14ac:dyDescent="0.3">
      <c r="F10" s="75" t="s">
        <v>41</v>
      </c>
      <c r="G10" s="53">
        <f>SUM(G9:G9)</f>
        <v>0</v>
      </c>
      <c r="H10" s="53">
        <f>SUM(H9:H9)</f>
        <v>0</v>
      </c>
    </row>
    <row r="12" spans="1:9" ht="19.5" thickBot="1" x14ac:dyDescent="0.35">
      <c r="A12" s="241" t="s">
        <v>24</v>
      </c>
      <c r="B12" s="241"/>
      <c r="C12" s="241"/>
      <c r="D12" s="241"/>
      <c r="E12" s="241"/>
      <c r="F12" s="241"/>
      <c r="G12" s="241"/>
      <c r="H12" s="241"/>
      <c r="I12" s="241"/>
    </row>
    <row r="13" spans="1:9" ht="14.65" customHeight="1" thickBot="1" x14ac:dyDescent="0.3">
      <c r="A13" s="216" t="s">
        <v>0</v>
      </c>
      <c r="B13" s="216" t="s">
        <v>25</v>
      </c>
      <c r="C13" s="219" t="s">
        <v>30</v>
      </c>
      <c r="D13" s="219" t="s">
        <v>29</v>
      </c>
      <c r="E13" s="222" t="s">
        <v>35</v>
      </c>
      <c r="F13" s="223"/>
      <c r="G13" s="223"/>
      <c r="H13" s="224"/>
      <c r="I13" s="244" t="s">
        <v>3</v>
      </c>
    </row>
    <row r="14" spans="1:9" ht="24" x14ac:dyDescent="0.25">
      <c r="A14" s="217"/>
      <c r="B14" s="217"/>
      <c r="C14" s="220"/>
      <c r="D14" s="220"/>
      <c r="E14" s="22" t="s">
        <v>28</v>
      </c>
      <c r="F14" s="22" t="s">
        <v>5</v>
      </c>
      <c r="G14" s="22" t="s">
        <v>6</v>
      </c>
      <c r="H14" s="22" t="s">
        <v>5</v>
      </c>
      <c r="I14" s="245"/>
    </row>
    <row r="15" spans="1:9" ht="15.75" thickBot="1" x14ac:dyDescent="0.3">
      <c r="A15" s="218"/>
      <c r="B15" s="218"/>
      <c r="C15" s="221"/>
      <c r="D15" s="255"/>
      <c r="E15" s="23" t="s">
        <v>8</v>
      </c>
      <c r="F15" s="23" t="s">
        <v>8</v>
      </c>
      <c r="G15" s="23" t="s">
        <v>8</v>
      </c>
      <c r="H15" s="23" t="s">
        <v>8</v>
      </c>
      <c r="I15" s="250"/>
    </row>
    <row r="16" spans="1:9" ht="51.75" thickBot="1" x14ac:dyDescent="0.3">
      <c r="A16" s="27" t="s">
        <v>26</v>
      </c>
      <c r="B16" s="28" t="s">
        <v>62</v>
      </c>
      <c r="C16" s="29" t="s">
        <v>27</v>
      </c>
      <c r="D16" s="29">
        <v>1</v>
      </c>
      <c r="E16" s="121">
        <v>0</v>
      </c>
      <c r="F16" s="54">
        <f>E16*1.08</f>
        <v>0</v>
      </c>
      <c r="G16" s="54">
        <f>D16*E16</f>
        <v>0</v>
      </c>
      <c r="H16" s="54">
        <f>D16*F16</f>
        <v>0</v>
      </c>
      <c r="I16" s="30"/>
    </row>
    <row r="17" spans="1:9" ht="15.75" thickBot="1" x14ac:dyDescent="0.3">
      <c r="F17" s="75" t="s">
        <v>41</v>
      </c>
      <c r="G17" s="53">
        <f>SUM(G16:G16)</f>
        <v>0</v>
      </c>
      <c r="H17" s="53">
        <f>SUM(H16:H16)</f>
        <v>0</v>
      </c>
    </row>
    <row r="19" spans="1:9" ht="19.5" thickBot="1" x14ac:dyDescent="0.35">
      <c r="A19" s="241" t="s">
        <v>16</v>
      </c>
      <c r="B19" s="241"/>
      <c r="C19" s="241"/>
      <c r="D19" s="241"/>
      <c r="E19" s="241"/>
      <c r="F19" s="241"/>
      <c r="G19" s="241"/>
      <c r="H19" s="241"/>
      <c r="I19" s="241"/>
    </row>
    <row r="20" spans="1:9" ht="14.65" customHeight="1" thickBot="1" x14ac:dyDescent="0.3">
      <c r="A20" s="216" t="s">
        <v>0</v>
      </c>
      <c r="B20" s="216" t="s">
        <v>25</v>
      </c>
      <c r="C20" s="219" t="s">
        <v>30</v>
      </c>
      <c r="D20" s="219" t="s">
        <v>29</v>
      </c>
      <c r="E20" s="222" t="s">
        <v>35</v>
      </c>
      <c r="F20" s="223"/>
      <c r="G20" s="223"/>
      <c r="H20" s="224"/>
      <c r="I20" s="244" t="s">
        <v>3</v>
      </c>
    </row>
    <row r="21" spans="1:9" ht="24" x14ac:dyDescent="0.25">
      <c r="A21" s="217"/>
      <c r="B21" s="217"/>
      <c r="C21" s="220"/>
      <c r="D21" s="220"/>
      <c r="E21" s="22" t="s">
        <v>28</v>
      </c>
      <c r="F21" s="22" t="s">
        <v>5</v>
      </c>
      <c r="G21" s="22" t="s">
        <v>6</v>
      </c>
      <c r="H21" s="22" t="s">
        <v>5</v>
      </c>
      <c r="I21" s="245"/>
    </row>
    <row r="22" spans="1:9" ht="15.75" thickBot="1" x14ac:dyDescent="0.3">
      <c r="A22" s="218"/>
      <c r="B22" s="218"/>
      <c r="C22" s="221"/>
      <c r="D22" s="255"/>
      <c r="E22" s="23" t="s">
        <v>8</v>
      </c>
      <c r="F22" s="23" t="s">
        <v>8</v>
      </c>
      <c r="G22" s="23" t="s">
        <v>8</v>
      </c>
      <c r="H22" s="23" t="s">
        <v>8</v>
      </c>
      <c r="I22" s="250"/>
    </row>
    <row r="23" spans="1:9" ht="51.75" thickBot="1" x14ac:dyDescent="0.3">
      <c r="A23" s="27" t="s">
        <v>26</v>
      </c>
      <c r="B23" s="28" t="s">
        <v>62</v>
      </c>
      <c r="C23" s="29" t="s">
        <v>27</v>
      </c>
      <c r="D23" s="29">
        <v>1</v>
      </c>
      <c r="E23" s="121">
        <v>0</v>
      </c>
      <c r="F23" s="54">
        <f>E23*1.08</f>
        <v>0</v>
      </c>
      <c r="G23" s="54">
        <f>D23*E23</f>
        <v>0</v>
      </c>
      <c r="H23" s="54">
        <f>D23*F23</f>
        <v>0</v>
      </c>
      <c r="I23" s="30"/>
    </row>
    <row r="24" spans="1:9" ht="15.75" thickBot="1" x14ac:dyDescent="0.3">
      <c r="F24" s="75" t="s">
        <v>41</v>
      </c>
      <c r="G24" s="53">
        <f>SUM(G23:G23)</f>
        <v>0</v>
      </c>
      <c r="H24" s="53">
        <f>SUM(H23:H23)</f>
        <v>0</v>
      </c>
    </row>
  </sheetData>
  <mergeCells count="22">
    <mergeCell ref="A19:I19"/>
    <mergeCell ref="A20:A22"/>
    <mergeCell ref="B20:B22"/>
    <mergeCell ref="C20:C22"/>
    <mergeCell ref="D20:D22"/>
    <mergeCell ref="E20:H20"/>
    <mergeCell ref="I20:I22"/>
    <mergeCell ref="A12:I12"/>
    <mergeCell ref="A13:A15"/>
    <mergeCell ref="B13:B15"/>
    <mergeCell ref="C13:C15"/>
    <mergeCell ref="D13:D15"/>
    <mergeCell ref="E13:H13"/>
    <mergeCell ref="I13:I15"/>
    <mergeCell ref="A1:I1"/>
    <mergeCell ref="A5:I5"/>
    <mergeCell ref="A6:A8"/>
    <mergeCell ref="B6:B8"/>
    <mergeCell ref="C6:C8"/>
    <mergeCell ref="D6:D8"/>
    <mergeCell ref="E6:H6"/>
    <mergeCell ref="I6:I8"/>
  </mergeCells>
  <pageMargins left="0.25" right="0.25" top="0.75" bottom="0.75" header="0.3" footer="0.3"/>
  <pageSetup paperSize="9" scale="91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6"/>
  <sheetViews>
    <sheetView workbookViewId="0">
      <selection activeCell="C24" sqref="C24"/>
    </sheetView>
  </sheetViews>
  <sheetFormatPr defaultRowHeight="15" x14ac:dyDescent="0.25"/>
  <cols>
    <col min="3" max="3" width="49.7109375" customWidth="1"/>
    <col min="4" max="4" width="34.28515625" customWidth="1"/>
    <col min="5" max="5" width="12" bestFit="1" customWidth="1"/>
  </cols>
  <sheetData>
    <row r="1" spans="1:5" x14ac:dyDescent="0.25">
      <c r="A1" s="48" t="s">
        <v>50</v>
      </c>
    </row>
    <row r="3" spans="1:5" ht="15.75" customHeight="1" x14ac:dyDescent="0.25">
      <c r="C3" s="211" t="s">
        <v>76</v>
      </c>
      <c r="D3" s="213" t="s">
        <v>75</v>
      </c>
      <c r="E3" s="215" t="s">
        <v>56</v>
      </c>
    </row>
    <row r="4" spans="1:5" ht="15.75" customHeight="1" x14ac:dyDescent="0.25">
      <c r="C4" s="212"/>
      <c r="D4" s="214"/>
      <c r="E4" s="215"/>
    </row>
    <row r="6" spans="1:5" x14ac:dyDescent="0.25">
      <c r="C6" s="56" t="s">
        <v>104</v>
      </c>
      <c r="D6" s="57">
        <f>SUM(D14,D22)</f>
        <v>0</v>
      </c>
      <c r="E6" s="57">
        <f>SUM(E14,E22)</f>
        <v>0</v>
      </c>
    </row>
    <row r="7" spans="1:5" x14ac:dyDescent="0.25">
      <c r="C7" s="56" t="s">
        <v>105</v>
      </c>
      <c r="D7" s="57">
        <f t="shared" ref="D7:E9" si="0">SUM(D15,D23)</f>
        <v>0</v>
      </c>
      <c r="E7" s="57">
        <f t="shared" si="0"/>
        <v>0</v>
      </c>
    </row>
    <row r="8" spans="1:5" x14ac:dyDescent="0.25">
      <c r="C8" s="56" t="s">
        <v>106</v>
      </c>
      <c r="D8" s="57">
        <f t="shared" si="0"/>
        <v>0</v>
      </c>
      <c r="E8" s="57">
        <f t="shared" si="0"/>
        <v>0</v>
      </c>
    </row>
    <row r="9" spans="1:5" x14ac:dyDescent="0.25">
      <c r="C9" s="56"/>
      <c r="D9" s="57">
        <f t="shared" si="0"/>
        <v>0</v>
      </c>
      <c r="E9" s="57">
        <f t="shared" si="0"/>
        <v>0</v>
      </c>
    </row>
    <row r="10" spans="1:5" x14ac:dyDescent="0.25">
      <c r="C10" s="58" t="s">
        <v>34</v>
      </c>
      <c r="D10" s="59">
        <f>SUM(D6:D9)</f>
        <v>0</v>
      </c>
      <c r="E10" s="59">
        <f>SUM(E6:E9)</f>
        <v>0</v>
      </c>
    </row>
    <row r="12" spans="1:5" ht="15" customHeight="1" x14ac:dyDescent="0.25">
      <c r="C12" s="211" t="s">
        <v>80</v>
      </c>
      <c r="D12" s="213" t="s">
        <v>75</v>
      </c>
      <c r="E12" s="215" t="s">
        <v>56</v>
      </c>
    </row>
    <row r="13" spans="1:5" ht="15.75" customHeight="1" x14ac:dyDescent="0.25">
      <c r="C13" s="212"/>
      <c r="D13" s="214"/>
      <c r="E13" s="215"/>
    </row>
    <row r="14" spans="1:5" x14ac:dyDescent="0.25">
      <c r="C14" s="56" t="s">
        <v>104</v>
      </c>
      <c r="D14" s="57">
        <f>Zad_9_Odp_martwe_zwierzeta_2021!H10</f>
        <v>0</v>
      </c>
      <c r="E14" s="57">
        <f>Zad_9_Odp_martwe_zwierzeta_2021!G10</f>
        <v>0</v>
      </c>
    </row>
    <row r="15" spans="1:5" x14ac:dyDescent="0.25">
      <c r="C15" s="56" t="s">
        <v>105</v>
      </c>
      <c r="D15" s="57">
        <f>Zad_9_Odp_martwe_zwierzeta_2021!H24</f>
        <v>0</v>
      </c>
      <c r="E15" s="57">
        <f>Zad_9_Odp_martwe_zwierzeta_2021!G24</f>
        <v>0</v>
      </c>
    </row>
    <row r="16" spans="1:5" x14ac:dyDescent="0.25">
      <c r="C16" s="56" t="s">
        <v>106</v>
      </c>
      <c r="D16" s="57">
        <f>Zad_9_Odp_martwe_zwierzeta_2021!H17</f>
        <v>0</v>
      </c>
      <c r="E16" s="57">
        <f>Zad_9_Odp_martwe_zwierzeta_2021!G17</f>
        <v>0</v>
      </c>
    </row>
    <row r="17" spans="3:5" x14ac:dyDescent="0.25">
      <c r="C17" s="56"/>
      <c r="D17" s="57">
        <f>Zad_9_Odp_martwe_zwierzeta_2021!H18</f>
        <v>0</v>
      </c>
      <c r="E17" s="57">
        <f>Zad_9_Odp_martwe_zwierzeta_2021!G18</f>
        <v>0</v>
      </c>
    </row>
    <row r="18" spans="3:5" x14ac:dyDescent="0.25">
      <c r="C18" s="58" t="s">
        <v>34</v>
      </c>
      <c r="D18" s="59">
        <f>SUM(D14:D17)</f>
        <v>0</v>
      </c>
      <c r="E18" s="59">
        <f>SUM(E14:E17)</f>
        <v>0</v>
      </c>
    </row>
    <row r="20" spans="3:5" ht="15" customHeight="1" x14ac:dyDescent="0.25">
      <c r="C20" s="211" t="s">
        <v>78</v>
      </c>
      <c r="D20" s="213" t="s">
        <v>75</v>
      </c>
      <c r="E20" s="215" t="s">
        <v>56</v>
      </c>
    </row>
    <row r="21" spans="3:5" ht="15.75" customHeight="1" x14ac:dyDescent="0.25">
      <c r="C21" s="212"/>
      <c r="D21" s="214"/>
      <c r="E21" s="215"/>
    </row>
    <row r="22" spans="3:5" x14ac:dyDescent="0.25">
      <c r="C22" s="56" t="s">
        <v>104</v>
      </c>
      <c r="D22" s="57">
        <f>Zad_9_Odp_martwe_zwierzeta_2022!H10</f>
        <v>0</v>
      </c>
      <c r="E22" s="57">
        <f>Zad_9_Odp_martwe_zwierzeta_2022!G10</f>
        <v>0</v>
      </c>
    </row>
    <row r="23" spans="3:5" x14ac:dyDescent="0.25">
      <c r="C23" s="56" t="s">
        <v>105</v>
      </c>
      <c r="D23" s="57">
        <f>Zad_9_Odp_martwe_zwierzeta_2022!H24</f>
        <v>0</v>
      </c>
      <c r="E23" s="57">
        <f>Zad_9_Odp_martwe_zwierzeta_2022!G24</f>
        <v>0</v>
      </c>
    </row>
    <row r="24" spans="3:5" x14ac:dyDescent="0.25">
      <c r="C24" s="56" t="s">
        <v>106</v>
      </c>
      <c r="D24" s="57">
        <f>Zad_9_Odp_martwe_zwierzeta_2022!H17</f>
        <v>0</v>
      </c>
      <c r="E24" s="57">
        <f>Zad_9_Odp_martwe_zwierzeta_2022!G17</f>
        <v>0</v>
      </c>
    </row>
    <row r="25" spans="3:5" x14ac:dyDescent="0.25">
      <c r="C25" s="56"/>
      <c r="D25" s="57">
        <f>Zad_9_Odp_martwe_zwierzeta_2022!H18</f>
        <v>0</v>
      </c>
      <c r="E25" s="57">
        <f>Zad_9_Odp_martwe_zwierzeta_2022!G18</f>
        <v>0</v>
      </c>
    </row>
    <row r="26" spans="3:5" x14ac:dyDescent="0.25">
      <c r="C26" s="58" t="s">
        <v>34</v>
      </c>
      <c r="D26" s="59">
        <f>SUM(D22:D25)</f>
        <v>0</v>
      </c>
      <c r="E26" s="59">
        <f>SUM(E22:E25)</f>
        <v>0</v>
      </c>
    </row>
  </sheetData>
  <mergeCells count="9">
    <mergeCell ref="E3:E4"/>
    <mergeCell ref="E12:E13"/>
    <mergeCell ref="E20:E21"/>
    <mergeCell ref="C3:C4"/>
    <mergeCell ref="D3:D4"/>
    <mergeCell ref="C12:C13"/>
    <mergeCell ref="D12:D13"/>
    <mergeCell ref="C20:C21"/>
    <mergeCell ref="D20:D21"/>
  </mergeCells>
  <pageMargins left="0.25" right="0.25" top="0.75" bottom="0.75" header="0.3" footer="0.3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opLeftCell="A37" zoomScaleNormal="100" workbookViewId="0">
      <selection activeCell="D9" sqref="D9"/>
    </sheetView>
  </sheetViews>
  <sheetFormatPr defaultRowHeight="15" x14ac:dyDescent="0.25"/>
  <cols>
    <col min="1" max="8" width="16.85546875" customWidth="1"/>
  </cols>
  <sheetData>
    <row r="1" spans="1:9" ht="15.75" x14ac:dyDescent="0.25">
      <c r="A1" s="240" t="s">
        <v>107</v>
      </c>
      <c r="B1" s="240"/>
      <c r="C1" s="240"/>
      <c r="D1" s="240"/>
      <c r="E1" s="240"/>
      <c r="F1" s="240"/>
      <c r="G1" s="240"/>
      <c r="H1" s="240"/>
    </row>
    <row r="2" spans="1:9" x14ac:dyDescent="0.25">
      <c r="A2" s="71"/>
      <c r="B2" s="71"/>
      <c r="C2" s="71"/>
      <c r="D2" s="20"/>
      <c r="E2" s="20"/>
      <c r="F2" s="20"/>
      <c r="G2" s="20"/>
      <c r="H2" s="20"/>
    </row>
    <row r="5" spans="1:9" ht="19.5" thickBot="1" x14ac:dyDescent="0.35">
      <c r="A5" s="241" t="s">
        <v>15</v>
      </c>
      <c r="B5" s="241"/>
      <c r="C5" s="241"/>
      <c r="D5" s="241"/>
      <c r="E5" s="241"/>
      <c r="F5" s="241"/>
      <c r="G5" s="241"/>
      <c r="H5" s="241"/>
    </row>
    <row r="6" spans="1:9" ht="27.75" customHeight="1" thickBot="1" x14ac:dyDescent="0.3">
      <c r="A6" s="216" t="s">
        <v>0</v>
      </c>
      <c r="B6" s="216" t="s">
        <v>1</v>
      </c>
      <c r="C6" s="244" t="s">
        <v>2</v>
      </c>
      <c r="D6" s="247" t="s">
        <v>44</v>
      </c>
      <c r="E6" s="248"/>
      <c r="F6" s="248"/>
      <c r="G6" s="249"/>
      <c r="H6" s="225" t="s">
        <v>3</v>
      </c>
      <c r="I6" s="1"/>
    </row>
    <row r="7" spans="1:9" ht="42.75" customHeight="1" x14ac:dyDescent="0.25">
      <c r="A7" s="217"/>
      <c r="B7" s="217"/>
      <c r="C7" s="245"/>
      <c r="D7" s="2" t="s">
        <v>4</v>
      </c>
      <c r="E7" s="2" t="s">
        <v>5</v>
      </c>
      <c r="F7" s="2" t="s">
        <v>6</v>
      </c>
      <c r="G7" s="2" t="s">
        <v>7</v>
      </c>
      <c r="H7" s="226"/>
      <c r="I7" s="1"/>
    </row>
    <row r="8" spans="1:9" ht="21.75" customHeight="1" thickBot="1" x14ac:dyDescent="0.3">
      <c r="A8" s="218"/>
      <c r="B8" s="218"/>
      <c r="C8" s="246"/>
      <c r="D8" s="3" t="s">
        <v>8</v>
      </c>
      <c r="E8" s="3" t="s">
        <v>8</v>
      </c>
      <c r="F8" s="3" t="s">
        <v>8</v>
      </c>
      <c r="G8" s="3" t="s">
        <v>8</v>
      </c>
      <c r="H8" s="226"/>
      <c r="I8" s="1"/>
    </row>
    <row r="9" spans="1:9" ht="90.75" customHeight="1" thickBot="1" x14ac:dyDescent="0.3">
      <c r="A9" s="14">
        <v>1</v>
      </c>
      <c r="B9" s="13" t="s">
        <v>9</v>
      </c>
      <c r="C9" s="12">
        <v>100</v>
      </c>
      <c r="D9" s="114">
        <v>0</v>
      </c>
      <c r="E9" s="33">
        <v>0</v>
      </c>
      <c r="F9" s="33">
        <f>C9*1000*D9</f>
        <v>0</v>
      </c>
      <c r="G9" s="32">
        <f>C9*1000*E9</f>
        <v>0</v>
      </c>
      <c r="H9" s="15" t="s">
        <v>11</v>
      </c>
      <c r="I9" s="7"/>
    </row>
    <row r="10" spans="1:9" ht="40.5" customHeight="1" thickBot="1" x14ac:dyDescent="0.3">
      <c r="A10" s="242" t="s">
        <v>10</v>
      </c>
      <c r="B10" s="243"/>
      <c r="C10" s="17">
        <v>100</v>
      </c>
      <c r="D10" s="18"/>
      <c r="E10" s="18"/>
      <c r="F10" s="34">
        <f>SUM(F9)</f>
        <v>0</v>
      </c>
      <c r="G10" s="34">
        <f>SUM(G9)</f>
        <v>0</v>
      </c>
      <c r="H10" s="18"/>
      <c r="I10" s="7"/>
    </row>
    <row r="11" spans="1:9" x14ac:dyDescent="0.25">
      <c r="A11" s="21"/>
      <c r="B11" s="21"/>
      <c r="C11" s="21"/>
      <c r="D11" s="21"/>
      <c r="E11" s="21"/>
      <c r="F11" s="21"/>
      <c r="G11" s="21"/>
      <c r="H11" s="21"/>
    </row>
    <row r="13" spans="1:9" ht="19.5" thickBot="1" x14ac:dyDescent="0.35">
      <c r="A13" s="241" t="s">
        <v>17</v>
      </c>
      <c r="B13" s="241"/>
      <c r="C13" s="241"/>
      <c r="D13" s="241"/>
      <c r="E13" s="241"/>
      <c r="F13" s="241"/>
      <c r="G13" s="241"/>
      <c r="H13" s="241"/>
    </row>
    <row r="14" spans="1:9" ht="20.25" customHeight="1" thickBot="1" x14ac:dyDescent="0.3">
      <c r="A14" s="216" t="s">
        <v>0</v>
      </c>
      <c r="B14" s="216" t="s">
        <v>1</v>
      </c>
      <c r="C14" s="244" t="s">
        <v>2</v>
      </c>
      <c r="D14" s="247" t="s">
        <v>44</v>
      </c>
      <c r="E14" s="248"/>
      <c r="F14" s="248"/>
      <c r="G14" s="249"/>
      <c r="H14" s="244" t="s">
        <v>3</v>
      </c>
    </row>
    <row r="15" spans="1:9" ht="39.75" customHeight="1" x14ac:dyDescent="0.25">
      <c r="A15" s="217"/>
      <c r="B15" s="217"/>
      <c r="C15" s="245"/>
      <c r="D15" s="2" t="s">
        <v>4</v>
      </c>
      <c r="E15" s="2" t="s">
        <v>5</v>
      </c>
      <c r="F15" s="2" t="s">
        <v>6</v>
      </c>
      <c r="G15" s="2" t="s">
        <v>7</v>
      </c>
      <c r="H15" s="245"/>
    </row>
    <row r="16" spans="1:9" ht="32.25" customHeight="1" thickBot="1" x14ac:dyDescent="0.3">
      <c r="A16" s="218"/>
      <c r="B16" s="218"/>
      <c r="C16" s="246"/>
      <c r="D16" s="3" t="s">
        <v>8</v>
      </c>
      <c r="E16" s="3" t="s">
        <v>8</v>
      </c>
      <c r="F16" s="3" t="s">
        <v>8</v>
      </c>
      <c r="G16" s="3" t="s">
        <v>8</v>
      </c>
      <c r="H16" s="250"/>
    </row>
    <row r="17" spans="1:8" ht="84.75" thickBot="1" x14ac:dyDescent="0.3">
      <c r="A17" s="8">
        <v>1</v>
      </c>
      <c r="B17" s="11" t="s">
        <v>9</v>
      </c>
      <c r="C17" s="10">
        <v>6</v>
      </c>
      <c r="D17" s="114">
        <v>0</v>
      </c>
      <c r="E17" s="33">
        <v>0</v>
      </c>
      <c r="F17" s="33">
        <f>C17*1000*D17</f>
        <v>0</v>
      </c>
      <c r="G17" s="32">
        <f>C17*1000*E17</f>
        <v>0</v>
      </c>
      <c r="H17" s="5" t="s">
        <v>12</v>
      </c>
    </row>
    <row r="18" spans="1:8" ht="33" customHeight="1" thickBot="1" x14ac:dyDescent="0.3">
      <c r="A18" s="242" t="s">
        <v>10</v>
      </c>
      <c r="B18" s="243"/>
      <c r="C18" s="17">
        <v>6</v>
      </c>
      <c r="D18" s="18"/>
      <c r="E18" s="18"/>
      <c r="F18" s="34">
        <f>SUM(F17)</f>
        <v>0</v>
      </c>
      <c r="G18" s="34">
        <f>SUM(G17)</f>
        <v>0</v>
      </c>
      <c r="H18" s="18"/>
    </row>
    <row r="21" spans="1:8" ht="19.5" thickBot="1" x14ac:dyDescent="0.35">
      <c r="A21" s="241" t="s">
        <v>16</v>
      </c>
      <c r="B21" s="241"/>
      <c r="C21" s="241"/>
      <c r="D21" s="241"/>
      <c r="E21" s="241"/>
      <c r="F21" s="241"/>
      <c r="G21" s="241"/>
      <c r="H21" s="241"/>
    </row>
    <row r="22" spans="1:8" ht="25.5" customHeight="1" thickBot="1" x14ac:dyDescent="0.3">
      <c r="A22" s="216" t="s">
        <v>0</v>
      </c>
      <c r="B22" s="216" t="s">
        <v>1</v>
      </c>
      <c r="C22" s="244" t="s">
        <v>2</v>
      </c>
      <c r="D22" s="247" t="s">
        <v>44</v>
      </c>
      <c r="E22" s="248"/>
      <c r="F22" s="248"/>
      <c r="G22" s="249"/>
      <c r="H22" s="225" t="s">
        <v>3</v>
      </c>
    </row>
    <row r="23" spans="1:8" ht="46.5" customHeight="1" x14ac:dyDescent="0.25">
      <c r="A23" s="217"/>
      <c r="B23" s="217"/>
      <c r="C23" s="245"/>
      <c r="D23" s="2" t="s">
        <v>4</v>
      </c>
      <c r="E23" s="2" t="s">
        <v>5</v>
      </c>
      <c r="F23" s="2" t="s">
        <v>6</v>
      </c>
      <c r="G23" s="2" t="s">
        <v>7</v>
      </c>
      <c r="H23" s="226"/>
    </row>
    <row r="24" spans="1:8" ht="22.5" customHeight="1" thickBot="1" x14ac:dyDescent="0.3">
      <c r="A24" s="218"/>
      <c r="B24" s="218"/>
      <c r="C24" s="246"/>
      <c r="D24" s="3" t="s">
        <v>8</v>
      </c>
      <c r="E24" s="3" t="s">
        <v>8</v>
      </c>
      <c r="F24" s="3" t="s">
        <v>8</v>
      </c>
      <c r="G24" s="3" t="s">
        <v>8</v>
      </c>
      <c r="H24" s="226"/>
    </row>
    <row r="25" spans="1:8" ht="84.75" thickBot="1" x14ac:dyDescent="0.3">
      <c r="A25" s="14">
        <v>1</v>
      </c>
      <c r="B25" s="11" t="s">
        <v>9</v>
      </c>
      <c r="C25" s="10">
        <v>3</v>
      </c>
      <c r="D25" s="117">
        <v>0</v>
      </c>
      <c r="E25" s="36">
        <v>0</v>
      </c>
      <c r="F25" s="36">
        <f>C25*1000*D25</f>
        <v>0</v>
      </c>
      <c r="G25" s="35">
        <f>C25*1000*E25</f>
        <v>0</v>
      </c>
      <c r="H25" s="15" t="s">
        <v>13</v>
      </c>
    </row>
    <row r="26" spans="1:8" ht="32.25" customHeight="1" thickBot="1" x14ac:dyDescent="0.3">
      <c r="A26" s="242" t="s">
        <v>10</v>
      </c>
      <c r="B26" s="243"/>
      <c r="C26" s="17">
        <v>3</v>
      </c>
      <c r="D26" s="18"/>
      <c r="E26" s="18"/>
      <c r="F26" s="34">
        <f>SUM(F25)</f>
        <v>0</v>
      </c>
      <c r="G26" s="34">
        <f>SUM(G25)</f>
        <v>0</v>
      </c>
      <c r="H26" s="18"/>
    </row>
    <row r="29" spans="1:8" ht="19.5" thickBot="1" x14ac:dyDescent="0.35">
      <c r="A29" s="241" t="s">
        <v>18</v>
      </c>
      <c r="B29" s="241"/>
      <c r="C29" s="241"/>
      <c r="D29" s="241"/>
      <c r="E29" s="241"/>
      <c r="F29" s="241"/>
      <c r="G29" s="241"/>
      <c r="H29" s="241"/>
    </row>
    <row r="30" spans="1:8" ht="22.5" customHeight="1" thickBot="1" x14ac:dyDescent="0.3">
      <c r="A30" s="216" t="s">
        <v>0</v>
      </c>
      <c r="B30" s="216" t="s">
        <v>1</v>
      </c>
      <c r="C30" s="244" t="s">
        <v>2</v>
      </c>
      <c r="D30" s="247" t="s">
        <v>44</v>
      </c>
      <c r="E30" s="248"/>
      <c r="F30" s="248"/>
      <c r="G30" s="249"/>
      <c r="H30" s="244" t="s">
        <v>3</v>
      </c>
    </row>
    <row r="31" spans="1:8" ht="40.5" customHeight="1" x14ac:dyDescent="0.25">
      <c r="A31" s="217"/>
      <c r="B31" s="217"/>
      <c r="C31" s="245"/>
      <c r="D31" s="2" t="s">
        <v>4</v>
      </c>
      <c r="E31" s="2" t="s">
        <v>5</v>
      </c>
      <c r="F31" s="2" t="s">
        <v>6</v>
      </c>
      <c r="G31" s="2" t="s">
        <v>7</v>
      </c>
      <c r="H31" s="245"/>
    </row>
    <row r="32" spans="1:8" ht="30.75" customHeight="1" thickBot="1" x14ac:dyDescent="0.3">
      <c r="A32" s="218"/>
      <c r="B32" s="218"/>
      <c r="C32" s="246"/>
      <c r="D32" s="3" t="s">
        <v>8</v>
      </c>
      <c r="E32" s="3" t="s">
        <v>8</v>
      </c>
      <c r="F32" s="3" t="s">
        <v>8</v>
      </c>
      <c r="G32" s="3" t="s">
        <v>8</v>
      </c>
      <c r="H32" s="250"/>
    </row>
    <row r="33" spans="1:8" ht="84.75" thickBot="1" x14ac:dyDescent="0.3">
      <c r="A33" s="8">
        <v>1</v>
      </c>
      <c r="B33" s="19" t="s">
        <v>9</v>
      </c>
      <c r="C33" s="16">
        <v>3</v>
      </c>
      <c r="D33" s="118">
        <v>0</v>
      </c>
      <c r="E33" s="38">
        <v>0</v>
      </c>
      <c r="F33" s="38">
        <f>C33*1000*D33</f>
        <v>0</v>
      </c>
      <c r="G33" s="37">
        <f>C33*1000*E33</f>
        <v>0</v>
      </c>
      <c r="H33" s="6" t="s">
        <v>14</v>
      </c>
    </row>
    <row r="34" spans="1:8" ht="32.25" customHeight="1" thickBot="1" x14ac:dyDescent="0.3">
      <c r="A34" s="242" t="s">
        <v>10</v>
      </c>
      <c r="B34" s="243"/>
      <c r="C34" s="17">
        <v>3</v>
      </c>
      <c r="D34" s="18"/>
      <c r="E34" s="18"/>
      <c r="F34" s="34">
        <f>SUM(F33)</f>
        <v>0</v>
      </c>
      <c r="G34" s="34">
        <f>SUM(G33)</f>
        <v>0</v>
      </c>
      <c r="H34" s="18"/>
    </row>
  </sheetData>
  <mergeCells count="29">
    <mergeCell ref="A34:B34"/>
    <mergeCell ref="A1:H1"/>
    <mergeCell ref="A5:H5"/>
    <mergeCell ref="A13:H13"/>
    <mergeCell ref="A21:H21"/>
    <mergeCell ref="A29:H29"/>
    <mergeCell ref="A26:B26"/>
    <mergeCell ref="A30:A32"/>
    <mergeCell ref="B30:B32"/>
    <mergeCell ref="C30:C32"/>
    <mergeCell ref="D30:G30"/>
    <mergeCell ref="H30:H32"/>
    <mergeCell ref="A18:B18"/>
    <mergeCell ref="A22:A24"/>
    <mergeCell ref="B22:B24"/>
    <mergeCell ref="C22:C24"/>
    <mergeCell ref="D22:G22"/>
    <mergeCell ref="H22:H24"/>
    <mergeCell ref="A14:A16"/>
    <mergeCell ref="B14:B16"/>
    <mergeCell ref="C14:C16"/>
    <mergeCell ref="D14:G14"/>
    <mergeCell ref="H14:H16"/>
    <mergeCell ref="H6:H8"/>
    <mergeCell ref="A10:B10"/>
    <mergeCell ref="A6:A8"/>
    <mergeCell ref="B6:B8"/>
    <mergeCell ref="C6:C8"/>
    <mergeCell ref="D6:G6"/>
  </mergeCells>
  <pageMargins left="0.25" right="0.25" top="0.75" bottom="0.75" header="0.3" footer="0.3"/>
  <pageSetup paperSize="9" scale="46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72"/>
  <sheetViews>
    <sheetView zoomScale="70" zoomScaleNormal="70" workbookViewId="0">
      <selection activeCell="G56" sqref="G56:G60"/>
    </sheetView>
  </sheetViews>
  <sheetFormatPr defaultRowHeight="15" x14ac:dyDescent="0.25"/>
  <cols>
    <col min="2" max="2" width="5.42578125" customWidth="1"/>
    <col min="3" max="3" width="13.5703125" customWidth="1"/>
    <col min="4" max="4" width="28" customWidth="1"/>
    <col min="5" max="5" width="12.28515625" customWidth="1"/>
    <col min="6" max="6" width="9" customWidth="1"/>
    <col min="9" max="9" width="12" customWidth="1"/>
    <col min="10" max="10" width="13" customWidth="1"/>
    <col min="11" max="11" width="13.85546875" customWidth="1"/>
  </cols>
  <sheetData>
    <row r="1" spans="2:11" ht="17.25" thickBot="1" x14ac:dyDescent="0.35">
      <c r="B1" s="79"/>
      <c r="C1" s="79"/>
      <c r="D1" s="79"/>
      <c r="E1" s="79"/>
      <c r="F1" s="79"/>
      <c r="G1" s="79"/>
      <c r="H1" s="197"/>
      <c r="I1" s="197"/>
      <c r="J1" s="197"/>
      <c r="K1" s="80"/>
    </row>
    <row r="2" spans="2:11" ht="3.75" hidden="1" customHeight="1" x14ac:dyDescent="0.3">
      <c r="B2" s="79"/>
      <c r="C2" s="79"/>
      <c r="D2" s="79"/>
      <c r="E2" s="79"/>
      <c r="F2" s="79"/>
      <c r="G2" s="79"/>
      <c r="H2" s="81"/>
      <c r="I2" s="81"/>
      <c r="J2" s="81"/>
      <c r="K2" s="81"/>
    </row>
    <row r="3" spans="2:11" ht="12.75" customHeight="1" x14ac:dyDescent="0.25">
      <c r="B3" s="156" t="s">
        <v>171</v>
      </c>
      <c r="C3" s="198"/>
      <c r="D3" s="198"/>
      <c r="E3" s="198"/>
      <c r="F3" s="198"/>
      <c r="G3" s="198"/>
      <c r="H3" s="198"/>
      <c r="I3" s="198"/>
      <c r="J3" s="198"/>
      <c r="K3" s="199"/>
    </row>
    <row r="4" spans="2:11" ht="25.5" customHeight="1" thickBot="1" x14ac:dyDescent="0.3">
      <c r="B4" s="200"/>
      <c r="C4" s="201"/>
      <c r="D4" s="201"/>
      <c r="E4" s="201"/>
      <c r="F4" s="201"/>
      <c r="G4" s="201"/>
      <c r="H4" s="201"/>
      <c r="I4" s="201"/>
      <c r="J4" s="201"/>
      <c r="K4" s="202"/>
    </row>
    <row r="5" spans="2:11" ht="15.75" x14ac:dyDescent="0.25">
      <c r="B5" s="203" t="s">
        <v>110</v>
      </c>
      <c r="C5" s="203" t="s">
        <v>111</v>
      </c>
      <c r="D5" s="203" t="s">
        <v>112</v>
      </c>
      <c r="E5" s="94"/>
      <c r="F5" s="94"/>
      <c r="G5" s="205" t="s">
        <v>113</v>
      </c>
      <c r="H5" s="205"/>
      <c r="I5" s="205"/>
      <c r="J5" s="205"/>
      <c r="K5" s="207" t="s">
        <v>3</v>
      </c>
    </row>
    <row r="6" spans="2:11" ht="173.25" x14ac:dyDescent="0.25">
      <c r="B6" s="204"/>
      <c r="C6" s="204"/>
      <c r="D6" s="204"/>
      <c r="E6" s="94" t="s">
        <v>2</v>
      </c>
      <c r="F6" s="94" t="s">
        <v>30</v>
      </c>
      <c r="G6" s="206"/>
      <c r="H6" s="206"/>
      <c r="I6" s="206"/>
      <c r="J6" s="206"/>
      <c r="K6" s="207"/>
    </row>
    <row r="7" spans="2:11" ht="63" x14ac:dyDescent="0.25">
      <c r="B7" s="204"/>
      <c r="C7" s="204"/>
      <c r="D7" s="204"/>
      <c r="E7" s="95"/>
      <c r="F7" s="95"/>
      <c r="G7" s="96" t="s">
        <v>4</v>
      </c>
      <c r="H7" s="96" t="s">
        <v>5</v>
      </c>
      <c r="I7" s="96" t="s">
        <v>6</v>
      </c>
      <c r="J7" s="96" t="s">
        <v>7</v>
      </c>
      <c r="K7" s="207"/>
    </row>
    <row r="8" spans="2:11" ht="15.75" x14ac:dyDescent="0.25">
      <c r="B8" s="204"/>
      <c r="C8" s="204"/>
      <c r="D8" s="204"/>
      <c r="E8" s="97"/>
      <c r="F8" s="97"/>
      <c r="G8" s="98" t="s">
        <v>8</v>
      </c>
      <c r="H8" s="98" t="s">
        <v>8</v>
      </c>
      <c r="I8" s="98" t="s">
        <v>8</v>
      </c>
      <c r="J8" s="98" t="s">
        <v>8</v>
      </c>
      <c r="K8" s="205"/>
    </row>
    <row r="9" spans="2:11" ht="16.5" x14ac:dyDescent="0.25">
      <c r="B9" s="87" t="s">
        <v>26</v>
      </c>
      <c r="C9" s="88" t="s">
        <v>114</v>
      </c>
      <c r="D9" s="89" t="s">
        <v>115</v>
      </c>
      <c r="E9" s="90">
        <v>0.15</v>
      </c>
      <c r="F9" s="90" t="s">
        <v>116</v>
      </c>
      <c r="G9" s="112"/>
      <c r="H9" s="90">
        <f t="shared" ref="H9:H12" si="0">G9*1.08</f>
        <v>0</v>
      </c>
      <c r="I9" s="90">
        <f>(G9*E9)</f>
        <v>0</v>
      </c>
      <c r="J9" s="90">
        <f t="shared" ref="J9:J31" si="1">H9*E9</f>
        <v>0</v>
      </c>
      <c r="K9" s="90"/>
    </row>
    <row r="10" spans="2:11" ht="46.5" customHeight="1" x14ac:dyDescent="0.25">
      <c r="B10" s="87" t="s">
        <v>63</v>
      </c>
      <c r="C10" s="88" t="s">
        <v>117</v>
      </c>
      <c r="D10" s="91" t="s">
        <v>118</v>
      </c>
      <c r="E10" s="90">
        <v>0.05</v>
      </c>
      <c r="F10" s="90" t="s">
        <v>116</v>
      </c>
      <c r="G10" s="112"/>
      <c r="H10" s="90">
        <f t="shared" si="0"/>
        <v>0</v>
      </c>
      <c r="I10" s="90">
        <f t="shared" ref="I10:I22" si="2">(G10*E10)</f>
        <v>0</v>
      </c>
      <c r="J10" s="90">
        <f t="shared" si="1"/>
        <v>0</v>
      </c>
      <c r="K10" s="90"/>
    </row>
    <row r="11" spans="2:11" ht="30" customHeight="1" x14ac:dyDescent="0.25">
      <c r="B11" s="153" t="s">
        <v>119</v>
      </c>
      <c r="C11" s="154" t="s">
        <v>120</v>
      </c>
      <c r="D11" s="155" t="s">
        <v>121</v>
      </c>
      <c r="E11" s="142">
        <v>0.05</v>
      </c>
      <c r="F11" s="150" t="s">
        <v>116</v>
      </c>
      <c r="G11" s="152"/>
      <c r="H11" s="139">
        <f t="shared" si="0"/>
        <v>0</v>
      </c>
      <c r="I11" s="140">
        <f t="shared" si="2"/>
        <v>0</v>
      </c>
      <c r="J11" s="142">
        <f t="shared" si="1"/>
        <v>0</v>
      </c>
      <c r="K11" s="140"/>
    </row>
    <row r="12" spans="2:11" ht="66.75" customHeight="1" x14ac:dyDescent="0.25">
      <c r="B12" s="153"/>
      <c r="C12" s="154"/>
      <c r="D12" s="155"/>
      <c r="E12" s="142"/>
      <c r="F12" s="151"/>
      <c r="G12" s="152"/>
      <c r="H12" s="139">
        <f t="shared" si="0"/>
        <v>0</v>
      </c>
      <c r="I12" s="141">
        <f t="shared" si="2"/>
        <v>0</v>
      </c>
      <c r="J12" s="142">
        <f t="shared" si="1"/>
        <v>0</v>
      </c>
      <c r="K12" s="143"/>
    </row>
    <row r="13" spans="2:11" ht="30" customHeight="1" x14ac:dyDescent="0.25">
      <c r="B13" s="144" t="s">
        <v>122</v>
      </c>
      <c r="C13" s="146" t="s">
        <v>120</v>
      </c>
      <c r="D13" s="148" t="s">
        <v>123</v>
      </c>
      <c r="E13" s="142">
        <v>5</v>
      </c>
      <c r="F13" s="150" t="s">
        <v>116</v>
      </c>
      <c r="G13" s="152"/>
      <c r="H13" s="139">
        <f>G13*1.08</f>
        <v>0</v>
      </c>
      <c r="I13" s="140">
        <f t="shared" si="2"/>
        <v>0</v>
      </c>
      <c r="J13" s="142">
        <f t="shared" si="1"/>
        <v>0</v>
      </c>
      <c r="K13" s="162" t="s">
        <v>124</v>
      </c>
    </row>
    <row r="14" spans="2:11" x14ac:dyDescent="0.25">
      <c r="B14" s="145"/>
      <c r="C14" s="147"/>
      <c r="D14" s="149"/>
      <c r="E14" s="142"/>
      <c r="F14" s="151"/>
      <c r="G14" s="152"/>
      <c r="H14" s="139">
        <f t="shared" ref="H14:H31" si="3">G14*1.08</f>
        <v>0</v>
      </c>
      <c r="I14" s="141">
        <f t="shared" si="2"/>
        <v>0</v>
      </c>
      <c r="J14" s="142">
        <f t="shared" si="1"/>
        <v>0</v>
      </c>
      <c r="K14" s="163"/>
    </row>
    <row r="15" spans="2:11" ht="66" x14ac:dyDescent="0.25">
      <c r="B15" s="87" t="s">
        <v>125</v>
      </c>
      <c r="C15" s="88" t="s">
        <v>126</v>
      </c>
      <c r="D15" s="91" t="s">
        <v>127</v>
      </c>
      <c r="E15" s="92">
        <v>0.01</v>
      </c>
      <c r="F15" s="92" t="s">
        <v>116</v>
      </c>
      <c r="G15" s="113"/>
      <c r="H15" s="90">
        <f t="shared" si="3"/>
        <v>0</v>
      </c>
      <c r="I15" s="90">
        <f t="shared" si="2"/>
        <v>0</v>
      </c>
      <c r="J15" s="92">
        <f t="shared" si="1"/>
        <v>0</v>
      </c>
      <c r="K15" s="92"/>
    </row>
    <row r="16" spans="2:11" ht="33" x14ac:dyDescent="0.25">
      <c r="B16" s="87" t="s">
        <v>128</v>
      </c>
      <c r="C16" s="88" t="s">
        <v>129</v>
      </c>
      <c r="D16" s="91" t="s">
        <v>130</v>
      </c>
      <c r="E16" s="92">
        <v>0.1</v>
      </c>
      <c r="F16" s="92" t="s">
        <v>116</v>
      </c>
      <c r="G16" s="113"/>
      <c r="H16" s="90">
        <f t="shared" si="3"/>
        <v>0</v>
      </c>
      <c r="I16" s="90">
        <f t="shared" si="2"/>
        <v>0</v>
      </c>
      <c r="J16" s="92">
        <f t="shared" si="1"/>
        <v>0</v>
      </c>
      <c r="K16" s="92"/>
    </row>
    <row r="17" spans="2:11" ht="66" x14ac:dyDescent="0.25">
      <c r="B17" s="87" t="s">
        <v>131</v>
      </c>
      <c r="C17" s="88" t="s">
        <v>132</v>
      </c>
      <c r="D17" s="91" t="s">
        <v>133</v>
      </c>
      <c r="E17" s="92">
        <v>0.03</v>
      </c>
      <c r="F17" s="92" t="s">
        <v>116</v>
      </c>
      <c r="G17" s="113"/>
      <c r="H17" s="90">
        <f t="shared" si="3"/>
        <v>0</v>
      </c>
      <c r="I17" s="90">
        <f t="shared" si="2"/>
        <v>0</v>
      </c>
      <c r="J17" s="92">
        <f t="shared" si="1"/>
        <v>0</v>
      </c>
      <c r="K17" s="92"/>
    </row>
    <row r="18" spans="2:11" ht="16.5" x14ac:dyDescent="0.25">
      <c r="B18" s="87" t="s">
        <v>134</v>
      </c>
      <c r="C18" s="88" t="s">
        <v>135</v>
      </c>
      <c r="D18" s="91" t="s">
        <v>136</v>
      </c>
      <c r="E18" s="92">
        <v>0.2</v>
      </c>
      <c r="F18" s="92" t="s">
        <v>116</v>
      </c>
      <c r="G18" s="113"/>
      <c r="H18" s="90">
        <f t="shared" si="3"/>
        <v>0</v>
      </c>
      <c r="I18" s="90">
        <f t="shared" si="2"/>
        <v>0</v>
      </c>
      <c r="J18" s="92">
        <f t="shared" si="1"/>
        <v>0</v>
      </c>
      <c r="K18" s="92"/>
    </row>
    <row r="19" spans="2:11" ht="49.5" x14ac:dyDescent="0.25">
      <c r="B19" s="87" t="s">
        <v>137</v>
      </c>
      <c r="C19" s="88" t="s">
        <v>138</v>
      </c>
      <c r="D19" s="91" t="s">
        <v>139</v>
      </c>
      <c r="E19" s="92">
        <v>0.1</v>
      </c>
      <c r="F19" s="92" t="s">
        <v>116</v>
      </c>
      <c r="G19" s="113"/>
      <c r="H19" s="90">
        <f t="shared" si="3"/>
        <v>0</v>
      </c>
      <c r="I19" s="90">
        <f t="shared" si="2"/>
        <v>0</v>
      </c>
      <c r="J19" s="92">
        <f t="shared" si="1"/>
        <v>0</v>
      </c>
      <c r="K19" s="92"/>
    </row>
    <row r="20" spans="2:11" ht="16.5" x14ac:dyDescent="0.25">
      <c r="B20" s="87" t="s">
        <v>140</v>
      </c>
      <c r="C20" s="88" t="s">
        <v>141</v>
      </c>
      <c r="D20" s="91" t="s">
        <v>142</v>
      </c>
      <c r="E20" s="92">
        <v>0.6</v>
      </c>
      <c r="F20" s="92" t="s">
        <v>116</v>
      </c>
      <c r="G20" s="113"/>
      <c r="H20" s="90">
        <f t="shared" si="3"/>
        <v>0</v>
      </c>
      <c r="I20" s="90">
        <f t="shared" si="2"/>
        <v>0</v>
      </c>
      <c r="J20" s="92">
        <f t="shared" si="1"/>
        <v>0</v>
      </c>
      <c r="K20" s="92"/>
    </row>
    <row r="21" spans="2:11" ht="115.5" x14ac:dyDescent="0.25">
      <c r="B21" s="87" t="s">
        <v>143</v>
      </c>
      <c r="C21" s="88" t="s">
        <v>144</v>
      </c>
      <c r="D21" s="91" t="s">
        <v>145</v>
      </c>
      <c r="E21" s="92">
        <v>0.75</v>
      </c>
      <c r="F21" s="92" t="s">
        <v>116</v>
      </c>
      <c r="G21" s="113"/>
      <c r="H21" s="90">
        <f t="shared" si="3"/>
        <v>0</v>
      </c>
      <c r="I21" s="90">
        <f t="shared" si="2"/>
        <v>0</v>
      </c>
      <c r="J21" s="92">
        <f t="shared" si="1"/>
        <v>0</v>
      </c>
      <c r="K21" s="92"/>
    </row>
    <row r="22" spans="2:11" x14ac:dyDescent="0.25">
      <c r="B22" s="144" t="s">
        <v>146</v>
      </c>
      <c r="C22" s="154" t="s">
        <v>147</v>
      </c>
      <c r="D22" s="165" t="s">
        <v>148</v>
      </c>
      <c r="E22" s="142">
        <v>0.15</v>
      </c>
      <c r="F22" s="150" t="s">
        <v>116</v>
      </c>
      <c r="G22" s="152"/>
      <c r="H22" s="139">
        <f t="shared" si="3"/>
        <v>0</v>
      </c>
      <c r="I22" s="140">
        <f t="shared" si="2"/>
        <v>0</v>
      </c>
      <c r="J22" s="142">
        <f t="shared" si="1"/>
        <v>0</v>
      </c>
      <c r="K22" s="150"/>
    </row>
    <row r="23" spans="2:11" x14ac:dyDescent="0.25">
      <c r="B23" s="164"/>
      <c r="C23" s="154"/>
      <c r="D23" s="166"/>
      <c r="E23" s="142"/>
      <c r="F23" s="151"/>
      <c r="G23" s="152"/>
      <c r="H23" s="139">
        <f t="shared" si="3"/>
        <v>0</v>
      </c>
      <c r="I23" s="141"/>
      <c r="J23" s="142">
        <f t="shared" si="1"/>
        <v>0</v>
      </c>
      <c r="K23" s="167"/>
    </row>
    <row r="24" spans="2:11" ht="16.5" x14ac:dyDescent="0.25">
      <c r="B24" s="87" t="s">
        <v>149</v>
      </c>
      <c r="C24" s="88" t="s">
        <v>150</v>
      </c>
      <c r="D24" s="91" t="s">
        <v>151</v>
      </c>
      <c r="E24" s="92">
        <v>0.25</v>
      </c>
      <c r="F24" s="92" t="s">
        <v>116</v>
      </c>
      <c r="G24" s="113"/>
      <c r="H24" s="90">
        <f t="shared" si="3"/>
        <v>0</v>
      </c>
      <c r="I24" s="90">
        <f t="shared" ref="I24:I31" si="4">(G24*E24)</f>
        <v>0</v>
      </c>
      <c r="J24" s="92">
        <f t="shared" si="1"/>
        <v>0</v>
      </c>
      <c r="K24" s="92"/>
    </row>
    <row r="25" spans="2:11" ht="66" x14ac:dyDescent="0.25">
      <c r="B25" s="87" t="s">
        <v>152</v>
      </c>
      <c r="C25" s="88" t="s">
        <v>153</v>
      </c>
      <c r="D25" s="91" t="s">
        <v>154</v>
      </c>
      <c r="E25" s="92">
        <v>0.5</v>
      </c>
      <c r="F25" s="92" t="s">
        <v>116</v>
      </c>
      <c r="G25" s="113"/>
      <c r="H25" s="90">
        <f t="shared" si="3"/>
        <v>0</v>
      </c>
      <c r="I25" s="90">
        <f t="shared" si="4"/>
        <v>0</v>
      </c>
      <c r="J25" s="92">
        <f t="shared" si="1"/>
        <v>0</v>
      </c>
      <c r="K25" s="92"/>
    </row>
    <row r="26" spans="2:11" ht="16.5" x14ac:dyDescent="0.25">
      <c r="B26" s="87" t="s">
        <v>155</v>
      </c>
      <c r="C26" s="88" t="s">
        <v>156</v>
      </c>
      <c r="D26" s="91" t="s">
        <v>136</v>
      </c>
      <c r="E26" s="92">
        <v>0.1</v>
      </c>
      <c r="F26" s="92" t="s">
        <v>116</v>
      </c>
      <c r="G26" s="113"/>
      <c r="H26" s="90">
        <f t="shared" si="3"/>
        <v>0</v>
      </c>
      <c r="I26" s="90">
        <f t="shared" si="4"/>
        <v>0</v>
      </c>
      <c r="J26" s="92">
        <f t="shared" si="1"/>
        <v>0</v>
      </c>
      <c r="K26" s="92"/>
    </row>
    <row r="27" spans="2:11" ht="49.5" x14ac:dyDescent="0.25">
      <c r="B27" s="87" t="s">
        <v>157</v>
      </c>
      <c r="C27" s="88" t="s">
        <v>158</v>
      </c>
      <c r="D27" s="91" t="s">
        <v>159</v>
      </c>
      <c r="E27" s="92">
        <v>0.15</v>
      </c>
      <c r="F27" s="92" t="s">
        <v>116</v>
      </c>
      <c r="G27" s="113"/>
      <c r="H27" s="90">
        <f t="shared" si="3"/>
        <v>0</v>
      </c>
      <c r="I27" s="90">
        <f t="shared" si="4"/>
        <v>0</v>
      </c>
      <c r="J27" s="92">
        <f t="shared" si="1"/>
        <v>0</v>
      </c>
      <c r="K27" s="92"/>
    </row>
    <row r="28" spans="2:11" ht="33" x14ac:dyDescent="0.25">
      <c r="B28" s="87" t="s">
        <v>160</v>
      </c>
      <c r="C28" s="88" t="s">
        <v>161</v>
      </c>
      <c r="D28" s="91" t="s">
        <v>162</v>
      </c>
      <c r="E28" s="92">
        <v>0.03</v>
      </c>
      <c r="F28" s="92" t="s">
        <v>116</v>
      </c>
      <c r="G28" s="113"/>
      <c r="H28" s="90">
        <f t="shared" si="3"/>
        <v>0</v>
      </c>
      <c r="I28" s="90">
        <f t="shared" si="4"/>
        <v>0</v>
      </c>
      <c r="J28" s="92">
        <f t="shared" si="1"/>
        <v>0</v>
      </c>
      <c r="K28" s="92"/>
    </row>
    <row r="29" spans="2:11" ht="16.5" x14ac:dyDescent="0.25">
      <c r="B29" s="87" t="s">
        <v>163</v>
      </c>
      <c r="C29" s="88" t="s">
        <v>164</v>
      </c>
      <c r="D29" s="91" t="s">
        <v>165</v>
      </c>
      <c r="E29" s="92">
        <v>0.2</v>
      </c>
      <c r="F29" s="92" t="s">
        <v>116</v>
      </c>
      <c r="G29" s="113"/>
      <c r="H29" s="90">
        <f t="shared" si="3"/>
        <v>0</v>
      </c>
      <c r="I29" s="90">
        <f t="shared" si="4"/>
        <v>0</v>
      </c>
      <c r="J29" s="92">
        <f t="shared" si="1"/>
        <v>0</v>
      </c>
      <c r="K29" s="92"/>
    </row>
    <row r="30" spans="2:11" ht="16.5" x14ac:dyDescent="0.25">
      <c r="B30" s="87" t="s">
        <v>166</v>
      </c>
      <c r="C30" s="88" t="s">
        <v>167</v>
      </c>
      <c r="D30" s="91" t="s">
        <v>168</v>
      </c>
      <c r="E30" s="92">
        <v>0.03</v>
      </c>
      <c r="F30" s="92" t="s">
        <v>172</v>
      </c>
      <c r="G30" s="113"/>
      <c r="H30" s="90">
        <f t="shared" si="3"/>
        <v>0</v>
      </c>
      <c r="I30" s="90">
        <f t="shared" si="4"/>
        <v>0</v>
      </c>
      <c r="J30" s="92">
        <f t="shared" si="1"/>
        <v>0</v>
      </c>
      <c r="K30" s="92"/>
    </row>
    <row r="31" spans="2:11" ht="26.25" customHeight="1" x14ac:dyDescent="0.25">
      <c r="B31" s="87" t="s">
        <v>173</v>
      </c>
      <c r="C31" s="88" t="s">
        <v>169</v>
      </c>
      <c r="D31" s="91" t="s">
        <v>170</v>
      </c>
      <c r="E31" s="92">
        <v>0.3</v>
      </c>
      <c r="F31" s="92" t="s">
        <v>116</v>
      </c>
      <c r="G31" s="113"/>
      <c r="H31" s="90">
        <f t="shared" si="3"/>
        <v>0</v>
      </c>
      <c r="I31" s="90">
        <f t="shared" si="4"/>
        <v>0</v>
      </c>
      <c r="J31" s="92">
        <f t="shared" si="1"/>
        <v>0</v>
      </c>
      <c r="K31" s="92"/>
    </row>
    <row r="32" spans="2:11" ht="25.5" customHeight="1" x14ac:dyDescent="0.25">
      <c r="B32" s="168" t="s">
        <v>10</v>
      </c>
      <c r="C32" s="169"/>
      <c r="D32" s="170"/>
      <c r="E32" s="93">
        <f>SUM(E9:E31)</f>
        <v>8.7499999999999982</v>
      </c>
      <c r="F32" s="93"/>
      <c r="G32" s="93"/>
      <c r="H32" s="93"/>
      <c r="I32" s="93">
        <f>SUM(I9:I31)</f>
        <v>0</v>
      </c>
      <c r="J32" s="93">
        <f>SUM(J9:J31)</f>
        <v>0</v>
      </c>
      <c r="K32" s="93"/>
    </row>
    <row r="35" spans="2:11" ht="15.75" thickBot="1" x14ac:dyDescent="0.3"/>
    <row r="36" spans="2:11" x14ac:dyDescent="0.25">
      <c r="B36" s="156" t="s">
        <v>178</v>
      </c>
      <c r="C36" s="157"/>
      <c r="D36" s="157"/>
      <c r="E36" s="157"/>
      <c r="F36" s="157"/>
      <c r="G36" s="157"/>
      <c r="H36" s="157"/>
      <c r="I36" s="157"/>
      <c r="J36" s="157"/>
      <c r="K36" s="158"/>
    </row>
    <row r="37" spans="2:11" ht="15.75" thickBot="1" x14ac:dyDescent="0.3">
      <c r="B37" s="159"/>
      <c r="C37" s="160"/>
      <c r="D37" s="160"/>
      <c r="E37" s="160"/>
      <c r="F37" s="160"/>
      <c r="G37" s="160"/>
      <c r="H37" s="160"/>
      <c r="I37" s="160"/>
      <c r="J37" s="160"/>
      <c r="K37" s="161"/>
    </row>
    <row r="38" spans="2:11" x14ac:dyDescent="0.25">
      <c r="B38" s="179" t="s">
        <v>0</v>
      </c>
      <c r="C38" s="179" t="s">
        <v>111</v>
      </c>
      <c r="D38" s="179" t="s">
        <v>112</v>
      </c>
      <c r="E38" s="138" t="s">
        <v>2</v>
      </c>
      <c r="F38" s="138" t="s">
        <v>30</v>
      </c>
      <c r="G38" s="182" t="s">
        <v>113</v>
      </c>
      <c r="H38" s="183"/>
      <c r="I38" s="183"/>
      <c r="J38" s="184"/>
      <c r="K38" s="138" t="s">
        <v>3</v>
      </c>
    </row>
    <row r="39" spans="2:11" x14ac:dyDescent="0.25">
      <c r="B39" s="179"/>
      <c r="C39" s="179"/>
      <c r="D39" s="179"/>
      <c r="E39" s="180"/>
      <c r="F39" s="138"/>
      <c r="G39" s="185"/>
      <c r="H39" s="186"/>
      <c r="I39" s="186"/>
      <c r="J39" s="187"/>
      <c r="K39" s="138"/>
    </row>
    <row r="40" spans="2:11" ht="38.25" x14ac:dyDescent="0.25">
      <c r="B40" s="179"/>
      <c r="C40" s="179"/>
      <c r="D40" s="179"/>
      <c r="E40" s="180"/>
      <c r="F40" s="138"/>
      <c r="G40" s="84" t="s">
        <v>4</v>
      </c>
      <c r="H40" s="84" t="s">
        <v>5</v>
      </c>
      <c r="I40" s="84" t="s">
        <v>6</v>
      </c>
      <c r="J40" s="84" t="s">
        <v>7</v>
      </c>
      <c r="K40" s="138"/>
    </row>
    <row r="41" spans="2:11" x14ac:dyDescent="0.25">
      <c r="B41" s="134"/>
      <c r="C41" s="134"/>
      <c r="D41" s="134"/>
      <c r="E41" s="181"/>
      <c r="F41" s="136"/>
      <c r="G41" s="86" t="s">
        <v>8</v>
      </c>
      <c r="H41" s="86" t="s">
        <v>8</v>
      </c>
      <c r="I41" s="86" t="s">
        <v>8</v>
      </c>
      <c r="J41" s="86" t="s">
        <v>8</v>
      </c>
      <c r="K41" s="136"/>
    </row>
    <row r="42" spans="2:11" ht="49.5" x14ac:dyDescent="0.25">
      <c r="B42" s="87">
        <v>1</v>
      </c>
      <c r="C42" s="101" t="s">
        <v>138</v>
      </c>
      <c r="D42" s="91" t="s">
        <v>139</v>
      </c>
      <c r="E42" s="92">
        <v>0.1</v>
      </c>
      <c r="F42" s="92" t="s">
        <v>116</v>
      </c>
      <c r="G42" s="113"/>
      <c r="H42" s="90">
        <f t="shared" ref="H42:H46" si="5">G42*1.08</f>
        <v>0</v>
      </c>
      <c r="I42" s="90">
        <f t="shared" ref="I42:I46" si="6">(G42*E42)</f>
        <v>0</v>
      </c>
      <c r="J42" s="92">
        <f t="shared" ref="J42:J46" si="7">H42*E42</f>
        <v>0</v>
      </c>
      <c r="K42" s="92"/>
    </row>
    <row r="43" spans="2:11" ht="115.5" x14ac:dyDescent="0.25">
      <c r="B43" s="87">
        <v>2</v>
      </c>
      <c r="C43" s="101" t="s">
        <v>144</v>
      </c>
      <c r="D43" s="91" t="s">
        <v>145</v>
      </c>
      <c r="E43" s="92">
        <v>0.5</v>
      </c>
      <c r="F43" s="92" t="s">
        <v>116</v>
      </c>
      <c r="G43" s="113"/>
      <c r="H43" s="90">
        <f t="shared" si="5"/>
        <v>0</v>
      </c>
      <c r="I43" s="90">
        <f t="shared" si="6"/>
        <v>0</v>
      </c>
      <c r="J43" s="92">
        <f t="shared" si="7"/>
        <v>0</v>
      </c>
      <c r="K43" s="92"/>
    </row>
    <row r="44" spans="2:11" ht="16.5" x14ac:dyDescent="0.25">
      <c r="B44" s="87">
        <v>3</v>
      </c>
      <c r="C44" s="101" t="s">
        <v>150</v>
      </c>
      <c r="D44" s="91" t="s">
        <v>151</v>
      </c>
      <c r="E44" s="92">
        <v>0.03</v>
      </c>
      <c r="F44" s="92" t="s">
        <v>116</v>
      </c>
      <c r="G44" s="113"/>
      <c r="H44" s="90">
        <f t="shared" si="5"/>
        <v>0</v>
      </c>
      <c r="I44" s="90">
        <f t="shared" si="6"/>
        <v>0</v>
      </c>
      <c r="J44" s="92">
        <f>H44*E44</f>
        <v>0</v>
      </c>
      <c r="K44" s="92"/>
    </row>
    <row r="45" spans="2:11" ht="49.5" x14ac:dyDescent="0.25">
      <c r="B45" s="87">
        <v>4</v>
      </c>
      <c r="C45" s="101" t="s">
        <v>117</v>
      </c>
      <c r="D45" s="91" t="s">
        <v>118</v>
      </c>
      <c r="E45" s="92">
        <v>0.3</v>
      </c>
      <c r="F45" s="92" t="s">
        <v>116</v>
      </c>
      <c r="G45" s="113"/>
      <c r="H45" s="90">
        <f t="shared" si="5"/>
        <v>0</v>
      </c>
      <c r="I45" s="90">
        <f t="shared" si="6"/>
        <v>0</v>
      </c>
      <c r="J45" s="92">
        <f>H45*E45</f>
        <v>0</v>
      </c>
      <c r="K45" s="92"/>
    </row>
    <row r="46" spans="2:11" ht="66" x14ac:dyDescent="0.25">
      <c r="B46" s="87">
        <v>5</v>
      </c>
      <c r="C46" s="101" t="s">
        <v>153</v>
      </c>
      <c r="D46" s="91" t="s">
        <v>154</v>
      </c>
      <c r="E46" s="92">
        <v>0.05</v>
      </c>
      <c r="F46" s="92" t="s">
        <v>116</v>
      </c>
      <c r="G46" s="113"/>
      <c r="H46" s="90">
        <f t="shared" si="5"/>
        <v>0</v>
      </c>
      <c r="I46" s="90">
        <f t="shared" si="6"/>
        <v>0</v>
      </c>
      <c r="J46" s="92">
        <f t="shared" si="7"/>
        <v>0</v>
      </c>
      <c r="K46" s="92"/>
    </row>
    <row r="47" spans="2:11" ht="16.5" x14ac:dyDescent="0.25">
      <c r="B47" s="171" t="s">
        <v>10</v>
      </c>
      <c r="C47" s="172"/>
      <c r="D47" s="173"/>
      <c r="E47" s="99">
        <f>SUM(E42:E46)</f>
        <v>0.98</v>
      </c>
      <c r="F47" s="99"/>
      <c r="G47" s="100"/>
      <c r="H47" s="100"/>
      <c r="I47" s="99">
        <f>SUM(I42:I46)</f>
        <v>0</v>
      </c>
      <c r="J47" s="99">
        <f>SUM(J42:J46)</f>
        <v>0</v>
      </c>
      <c r="K47" s="99"/>
    </row>
    <row r="49" spans="2:11" ht="15.75" thickBot="1" x14ac:dyDescent="0.3"/>
    <row r="50" spans="2:11" x14ac:dyDescent="0.25">
      <c r="B50" s="128" t="s">
        <v>179</v>
      </c>
      <c r="C50" s="174"/>
      <c r="D50" s="174"/>
      <c r="E50" s="174"/>
      <c r="F50" s="174"/>
      <c r="G50" s="174"/>
      <c r="H50" s="174"/>
      <c r="I50" s="174"/>
      <c r="J50" s="174"/>
      <c r="K50" s="175"/>
    </row>
    <row r="51" spans="2:11" ht="15.75" thickBot="1" x14ac:dyDescent="0.3">
      <c r="B51" s="176"/>
      <c r="C51" s="177"/>
      <c r="D51" s="177"/>
      <c r="E51" s="177"/>
      <c r="F51" s="177"/>
      <c r="G51" s="177"/>
      <c r="H51" s="177"/>
      <c r="I51" s="177"/>
      <c r="J51" s="177"/>
      <c r="K51" s="178"/>
    </row>
    <row r="52" spans="2:11" x14ac:dyDescent="0.25">
      <c r="B52" s="179" t="s">
        <v>0</v>
      </c>
      <c r="C52" s="179" t="s">
        <v>111</v>
      </c>
      <c r="D52" s="179" t="s">
        <v>112</v>
      </c>
      <c r="E52" s="138" t="s">
        <v>2</v>
      </c>
      <c r="F52" s="138" t="s">
        <v>30</v>
      </c>
      <c r="G52" s="182" t="s">
        <v>113</v>
      </c>
      <c r="H52" s="183"/>
      <c r="I52" s="183"/>
      <c r="J52" s="184"/>
      <c r="K52" s="138" t="s">
        <v>3</v>
      </c>
    </row>
    <row r="53" spans="2:11" x14ac:dyDescent="0.25">
      <c r="B53" s="179"/>
      <c r="C53" s="179"/>
      <c r="D53" s="179"/>
      <c r="E53" s="180"/>
      <c r="F53" s="138"/>
      <c r="G53" s="185"/>
      <c r="H53" s="186"/>
      <c r="I53" s="186"/>
      <c r="J53" s="187"/>
      <c r="K53" s="136"/>
    </row>
    <row r="54" spans="2:11" ht="38.25" x14ac:dyDescent="0.25">
      <c r="B54" s="179"/>
      <c r="C54" s="179"/>
      <c r="D54" s="179"/>
      <c r="E54" s="180"/>
      <c r="F54" s="138"/>
      <c r="G54" s="84" t="s">
        <v>4</v>
      </c>
      <c r="H54" s="84" t="s">
        <v>5</v>
      </c>
      <c r="I54" s="84" t="s">
        <v>6</v>
      </c>
      <c r="J54" s="84" t="s">
        <v>7</v>
      </c>
      <c r="K54" s="188"/>
    </row>
    <row r="55" spans="2:11" x14ac:dyDescent="0.25">
      <c r="B55" s="134"/>
      <c r="C55" s="134"/>
      <c r="D55" s="134"/>
      <c r="E55" s="181"/>
      <c r="F55" s="136"/>
      <c r="G55" s="86" t="s">
        <v>8</v>
      </c>
      <c r="H55" s="86" t="s">
        <v>8</v>
      </c>
      <c r="I55" s="86" t="s">
        <v>8</v>
      </c>
      <c r="J55" s="86" t="s">
        <v>8</v>
      </c>
      <c r="K55" s="141"/>
    </row>
    <row r="56" spans="2:11" ht="49.5" x14ac:dyDescent="0.25">
      <c r="B56" s="87">
        <v>2</v>
      </c>
      <c r="C56" s="88" t="s">
        <v>138</v>
      </c>
      <c r="D56" s="91" t="s">
        <v>139</v>
      </c>
      <c r="E56" s="92">
        <v>0.03</v>
      </c>
      <c r="F56" s="92" t="s">
        <v>116</v>
      </c>
      <c r="G56" s="113"/>
      <c r="H56" s="90">
        <f t="shared" ref="H56:H60" si="8">G56*1.08</f>
        <v>0</v>
      </c>
      <c r="I56" s="90">
        <f t="shared" ref="I56:I60" si="9">(G56*E56)</f>
        <v>0</v>
      </c>
      <c r="J56" s="92">
        <f t="shared" ref="J56:J60" si="10">H56*E56</f>
        <v>0</v>
      </c>
      <c r="K56" s="92"/>
    </row>
    <row r="57" spans="2:11" ht="115.5" x14ac:dyDescent="0.25">
      <c r="B57" s="87">
        <v>3</v>
      </c>
      <c r="C57" s="88" t="s">
        <v>144</v>
      </c>
      <c r="D57" s="91" t="s">
        <v>145</v>
      </c>
      <c r="E57" s="92">
        <v>0.15</v>
      </c>
      <c r="F57" s="92" t="s">
        <v>116</v>
      </c>
      <c r="G57" s="113"/>
      <c r="H57" s="90">
        <f t="shared" si="8"/>
        <v>0</v>
      </c>
      <c r="I57" s="90">
        <f t="shared" si="9"/>
        <v>0</v>
      </c>
      <c r="J57" s="92">
        <f t="shared" si="10"/>
        <v>0</v>
      </c>
      <c r="K57" s="92"/>
    </row>
    <row r="58" spans="2:11" ht="49.5" x14ac:dyDescent="0.25">
      <c r="B58" s="87"/>
      <c r="C58" s="106" t="s">
        <v>117</v>
      </c>
      <c r="D58" s="91" t="s">
        <v>118</v>
      </c>
      <c r="E58" s="92">
        <v>0.2</v>
      </c>
      <c r="F58" s="92" t="s">
        <v>116</v>
      </c>
      <c r="G58" s="113"/>
      <c r="H58" s="90">
        <f t="shared" si="8"/>
        <v>0</v>
      </c>
      <c r="I58" s="90">
        <f t="shared" si="9"/>
        <v>0</v>
      </c>
      <c r="J58" s="92">
        <f t="shared" si="10"/>
        <v>0</v>
      </c>
      <c r="K58" s="92"/>
    </row>
    <row r="59" spans="2:11" ht="16.5" x14ac:dyDescent="0.25">
      <c r="B59" s="87">
        <v>4</v>
      </c>
      <c r="C59" s="88" t="s">
        <v>150</v>
      </c>
      <c r="D59" s="91" t="s">
        <v>151</v>
      </c>
      <c r="E59" s="92">
        <v>0.15</v>
      </c>
      <c r="F59" s="92" t="s">
        <v>116</v>
      </c>
      <c r="G59" s="113"/>
      <c r="H59" s="90">
        <f t="shared" si="8"/>
        <v>0</v>
      </c>
      <c r="I59" s="90">
        <f t="shared" si="9"/>
        <v>0</v>
      </c>
      <c r="J59" s="92">
        <f t="shared" si="10"/>
        <v>0</v>
      </c>
      <c r="K59" s="92"/>
    </row>
    <row r="60" spans="2:11" ht="66" x14ac:dyDescent="0.25">
      <c r="B60" s="87">
        <v>5</v>
      </c>
      <c r="C60" s="88" t="s">
        <v>153</v>
      </c>
      <c r="D60" s="91" t="s">
        <v>154</v>
      </c>
      <c r="E60" s="92">
        <v>0.1</v>
      </c>
      <c r="F60" s="92" t="s">
        <v>116</v>
      </c>
      <c r="G60" s="113"/>
      <c r="H60" s="90">
        <f t="shared" si="8"/>
        <v>0</v>
      </c>
      <c r="I60" s="90">
        <f t="shared" si="9"/>
        <v>0</v>
      </c>
      <c r="J60" s="92">
        <f t="shared" si="10"/>
        <v>0</v>
      </c>
      <c r="K60" s="92"/>
    </row>
    <row r="61" spans="2:11" ht="16.5" x14ac:dyDescent="0.25">
      <c r="B61" s="171" t="s">
        <v>10</v>
      </c>
      <c r="C61" s="172"/>
      <c r="D61" s="173"/>
      <c r="E61" s="99">
        <f>SUM(E56:E60)</f>
        <v>0.63</v>
      </c>
      <c r="F61" s="99"/>
      <c r="G61" s="100"/>
      <c r="H61" s="100"/>
      <c r="I61" s="99">
        <f>SUM(I56:I60)</f>
        <v>0</v>
      </c>
      <c r="J61" s="99">
        <f>SUM(J56:J60)</f>
        <v>0</v>
      </c>
      <c r="K61" s="99"/>
    </row>
    <row r="63" spans="2:11" ht="15.75" thickBot="1" x14ac:dyDescent="0.3"/>
    <row r="64" spans="2:11" x14ac:dyDescent="0.25">
      <c r="B64" s="156" t="s">
        <v>180</v>
      </c>
      <c r="C64" s="157"/>
      <c r="D64" s="157"/>
      <c r="E64" s="157"/>
      <c r="F64" s="157"/>
      <c r="G64" s="157"/>
      <c r="H64" s="157"/>
      <c r="I64" s="157"/>
      <c r="J64" s="157"/>
      <c r="K64" s="158"/>
    </row>
    <row r="65" spans="2:11" ht="15.75" thickBot="1" x14ac:dyDescent="0.3">
      <c r="B65" s="159"/>
      <c r="C65" s="160"/>
      <c r="D65" s="160"/>
      <c r="E65" s="160"/>
      <c r="F65" s="160"/>
      <c r="G65" s="160"/>
      <c r="H65" s="160"/>
      <c r="I65" s="160"/>
      <c r="J65" s="160"/>
      <c r="K65" s="161"/>
    </row>
    <row r="66" spans="2:11" x14ac:dyDescent="0.25">
      <c r="B66" s="179" t="s">
        <v>0</v>
      </c>
      <c r="C66" s="179" t="s">
        <v>111</v>
      </c>
      <c r="D66" s="179" t="s">
        <v>112</v>
      </c>
      <c r="E66" s="138" t="s">
        <v>2</v>
      </c>
      <c r="F66" s="195" t="s">
        <v>30</v>
      </c>
      <c r="G66" s="182" t="s">
        <v>113</v>
      </c>
      <c r="H66" s="183"/>
      <c r="I66" s="183"/>
      <c r="J66" s="184"/>
      <c r="K66" s="138" t="s">
        <v>3</v>
      </c>
    </row>
    <row r="67" spans="2:11" x14ac:dyDescent="0.25">
      <c r="B67" s="179"/>
      <c r="C67" s="179"/>
      <c r="D67" s="179"/>
      <c r="E67" s="138"/>
      <c r="F67" s="195"/>
      <c r="G67" s="185"/>
      <c r="H67" s="186"/>
      <c r="I67" s="186"/>
      <c r="J67" s="187"/>
      <c r="K67" s="136"/>
    </row>
    <row r="68" spans="2:11" ht="38.25" x14ac:dyDescent="0.25">
      <c r="B68" s="179"/>
      <c r="C68" s="179"/>
      <c r="D68" s="179"/>
      <c r="E68" s="138"/>
      <c r="F68" s="195"/>
      <c r="G68" s="84" t="s">
        <v>4</v>
      </c>
      <c r="H68" s="84" t="s">
        <v>5</v>
      </c>
      <c r="I68" s="84" t="s">
        <v>6</v>
      </c>
      <c r="J68" s="84" t="s">
        <v>7</v>
      </c>
      <c r="K68" s="188"/>
    </row>
    <row r="69" spans="2:11" x14ac:dyDescent="0.25">
      <c r="B69" s="134"/>
      <c r="C69" s="134"/>
      <c r="D69" s="134"/>
      <c r="E69" s="136"/>
      <c r="F69" s="196"/>
      <c r="G69" s="86" t="s">
        <v>8</v>
      </c>
      <c r="H69" s="86" t="s">
        <v>8</v>
      </c>
      <c r="I69" s="86" t="s">
        <v>8</v>
      </c>
      <c r="J69" s="86" t="s">
        <v>8</v>
      </c>
      <c r="K69" s="141"/>
    </row>
    <row r="70" spans="2:11" ht="49.5" x14ac:dyDescent="0.25">
      <c r="B70" s="87">
        <v>1</v>
      </c>
      <c r="C70" s="101" t="s">
        <v>138</v>
      </c>
      <c r="D70" s="102" t="s">
        <v>139</v>
      </c>
      <c r="E70" s="92">
        <v>0.75</v>
      </c>
      <c r="F70" s="102" t="s">
        <v>116</v>
      </c>
      <c r="G70" s="113"/>
      <c r="H70" s="90">
        <f>G70*1.08</f>
        <v>0</v>
      </c>
      <c r="I70" s="90">
        <f>G70*E70</f>
        <v>0</v>
      </c>
      <c r="J70" s="92">
        <f>H70*E70</f>
        <v>0</v>
      </c>
      <c r="K70" s="92"/>
    </row>
    <row r="71" spans="2:11" ht="115.5" x14ac:dyDescent="0.25">
      <c r="B71" s="87">
        <v>2</v>
      </c>
      <c r="C71" s="101" t="s">
        <v>144</v>
      </c>
      <c r="D71" s="102" t="s">
        <v>177</v>
      </c>
      <c r="E71" s="92">
        <v>0.2</v>
      </c>
      <c r="F71" s="102" t="s">
        <v>116</v>
      </c>
      <c r="G71" s="113"/>
      <c r="H71" s="90">
        <f>G71*1.08</f>
        <v>0</v>
      </c>
      <c r="I71" s="90">
        <f>(G71*E71)</f>
        <v>0</v>
      </c>
      <c r="J71" s="92">
        <f>H71*E71</f>
        <v>0</v>
      </c>
      <c r="K71" s="92"/>
    </row>
    <row r="72" spans="2:11" ht="16.5" x14ac:dyDescent="0.25">
      <c r="B72" s="208" t="s">
        <v>10</v>
      </c>
      <c r="C72" s="209"/>
      <c r="D72" s="210"/>
      <c r="E72" s="99">
        <f>SUM(E70:E71)</f>
        <v>0.95</v>
      </c>
      <c r="F72" s="107"/>
      <c r="G72" s="100"/>
      <c r="H72" s="100"/>
      <c r="I72" s="99">
        <f>SUM(I70:I71)</f>
        <v>0</v>
      </c>
      <c r="J72" s="99">
        <f>SUM(J70:J71)</f>
        <v>0</v>
      </c>
      <c r="K72" s="99"/>
    </row>
  </sheetData>
  <mergeCells count="67">
    <mergeCell ref="K68:K69"/>
    <mergeCell ref="B72:D72"/>
    <mergeCell ref="K54:K55"/>
    <mergeCell ref="B61:D61"/>
    <mergeCell ref="B64:K65"/>
    <mergeCell ref="B66:B69"/>
    <mergeCell ref="C66:C69"/>
    <mergeCell ref="D66:D69"/>
    <mergeCell ref="E66:E69"/>
    <mergeCell ref="F66:F69"/>
    <mergeCell ref="G66:J67"/>
    <mergeCell ref="K66:K67"/>
    <mergeCell ref="K38:K41"/>
    <mergeCell ref="B47:D47"/>
    <mergeCell ref="B50:K51"/>
    <mergeCell ref="B52:B55"/>
    <mergeCell ref="C52:C55"/>
    <mergeCell ref="D52:D55"/>
    <mergeCell ref="E52:E55"/>
    <mergeCell ref="F52:F55"/>
    <mergeCell ref="G52:J53"/>
    <mergeCell ref="K52:K53"/>
    <mergeCell ref="B38:B41"/>
    <mergeCell ref="C38:C41"/>
    <mergeCell ref="D38:D41"/>
    <mergeCell ref="E38:E41"/>
    <mergeCell ref="F38:F41"/>
    <mergeCell ref="G38:J39"/>
    <mergeCell ref="B36:K37"/>
    <mergeCell ref="H13:H14"/>
    <mergeCell ref="I13:I14"/>
    <mergeCell ref="J13:J14"/>
    <mergeCell ref="K13:K14"/>
    <mergeCell ref="B22:B23"/>
    <mergeCell ref="C22:C23"/>
    <mergeCell ref="D22:D23"/>
    <mergeCell ref="E22:E23"/>
    <mergeCell ref="F22:F23"/>
    <mergeCell ref="G22:G23"/>
    <mergeCell ref="H22:H23"/>
    <mergeCell ref="I22:I23"/>
    <mergeCell ref="J22:J23"/>
    <mergeCell ref="K22:K23"/>
    <mergeCell ref="B32:D32"/>
    <mergeCell ref="H11:H12"/>
    <mergeCell ref="I11:I12"/>
    <mergeCell ref="J11:J12"/>
    <mergeCell ref="K11:K12"/>
    <mergeCell ref="B13:B14"/>
    <mergeCell ref="C13:C14"/>
    <mergeCell ref="D13:D14"/>
    <mergeCell ref="E13:E14"/>
    <mergeCell ref="F13:F14"/>
    <mergeCell ref="G13:G14"/>
    <mergeCell ref="B11:B12"/>
    <mergeCell ref="C11:C12"/>
    <mergeCell ref="D11:D12"/>
    <mergeCell ref="E11:E12"/>
    <mergeCell ref="F11:F12"/>
    <mergeCell ref="G11:G12"/>
    <mergeCell ref="H1:J1"/>
    <mergeCell ref="B3:K4"/>
    <mergeCell ref="B5:B8"/>
    <mergeCell ref="C5:C8"/>
    <mergeCell ref="D5:D8"/>
    <mergeCell ref="G5:J6"/>
    <mergeCell ref="K5:K8"/>
  </mergeCells>
  <pageMargins left="0.7" right="0.7" top="0.75" bottom="0.75" header="0.3" footer="0.3"/>
  <pageSetup paperSize="9" scale="97" fitToHeight="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zoomScale="90" zoomScaleNormal="90" workbookViewId="0">
      <selection activeCell="D33" sqref="D33"/>
    </sheetView>
  </sheetViews>
  <sheetFormatPr defaultRowHeight="15" x14ac:dyDescent="0.25"/>
  <cols>
    <col min="1" max="8" width="16.85546875" customWidth="1"/>
  </cols>
  <sheetData>
    <row r="1" spans="1:9" ht="15.75" x14ac:dyDescent="0.25">
      <c r="A1" s="240" t="s">
        <v>108</v>
      </c>
      <c r="B1" s="240"/>
      <c r="C1" s="240"/>
      <c r="D1" s="240"/>
      <c r="E1" s="240"/>
      <c r="F1" s="240"/>
      <c r="G1" s="240"/>
      <c r="H1" s="240"/>
    </row>
    <row r="2" spans="1:9" x14ac:dyDescent="0.25">
      <c r="A2" s="252"/>
      <c r="B2" s="252"/>
      <c r="C2" s="252"/>
      <c r="D2" s="20"/>
      <c r="E2" s="20"/>
      <c r="F2" s="20"/>
      <c r="G2" s="20"/>
      <c r="H2" s="20"/>
    </row>
    <row r="5" spans="1:9" ht="19.5" thickBot="1" x14ac:dyDescent="0.35">
      <c r="A5" s="241" t="s">
        <v>15</v>
      </c>
      <c r="B5" s="241"/>
      <c r="C5" s="241"/>
      <c r="D5" s="241"/>
      <c r="E5" s="241"/>
      <c r="F5" s="241"/>
      <c r="G5" s="241"/>
      <c r="H5" s="241"/>
    </row>
    <row r="6" spans="1:9" ht="27.75" customHeight="1" thickBot="1" x14ac:dyDescent="0.3">
      <c r="A6" s="216" t="s">
        <v>0</v>
      </c>
      <c r="B6" s="216" t="s">
        <v>1</v>
      </c>
      <c r="C6" s="244" t="s">
        <v>2</v>
      </c>
      <c r="D6" s="247" t="s">
        <v>35</v>
      </c>
      <c r="E6" s="248"/>
      <c r="F6" s="248"/>
      <c r="G6" s="249"/>
      <c r="H6" s="225" t="s">
        <v>3</v>
      </c>
      <c r="I6" s="1"/>
    </row>
    <row r="7" spans="1:9" ht="42.75" customHeight="1" x14ac:dyDescent="0.25">
      <c r="A7" s="217"/>
      <c r="B7" s="217"/>
      <c r="C7" s="245"/>
      <c r="D7" s="2" t="s">
        <v>4</v>
      </c>
      <c r="E7" s="2" t="s">
        <v>5</v>
      </c>
      <c r="F7" s="2" t="s">
        <v>6</v>
      </c>
      <c r="G7" s="2" t="s">
        <v>7</v>
      </c>
      <c r="H7" s="226"/>
      <c r="I7" s="1"/>
    </row>
    <row r="8" spans="1:9" ht="21.75" customHeight="1" thickBot="1" x14ac:dyDescent="0.3">
      <c r="A8" s="218"/>
      <c r="B8" s="218"/>
      <c r="C8" s="246"/>
      <c r="D8" s="3" t="s">
        <v>8</v>
      </c>
      <c r="E8" s="3" t="s">
        <v>8</v>
      </c>
      <c r="F8" s="3" t="s">
        <v>8</v>
      </c>
      <c r="G8" s="3" t="s">
        <v>8</v>
      </c>
      <c r="H8" s="226"/>
      <c r="I8" s="1"/>
    </row>
    <row r="9" spans="1:9" ht="90.75" customHeight="1" thickBot="1" x14ac:dyDescent="0.3">
      <c r="A9" s="14">
        <v>1</v>
      </c>
      <c r="B9" s="13" t="s">
        <v>9</v>
      </c>
      <c r="C9" s="12">
        <v>100</v>
      </c>
      <c r="D9" s="114">
        <v>0</v>
      </c>
      <c r="E9" s="64">
        <v>0</v>
      </c>
      <c r="F9" s="33">
        <f>C9*1000*D9</f>
        <v>0</v>
      </c>
      <c r="G9" s="32">
        <f>C9*1000*E9</f>
        <v>0</v>
      </c>
      <c r="H9" s="15" t="s">
        <v>11</v>
      </c>
      <c r="I9" s="7"/>
    </row>
    <row r="10" spans="1:9" ht="41.25" customHeight="1" thickBot="1" x14ac:dyDescent="0.3">
      <c r="A10" s="242" t="s">
        <v>10</v>
      </c>
      <c r="B10" s="243"/>
      <c r="C10" s="17">
        <v>100</v>
      </c>
      <c r="D10" s="18"/>
      <c r="E10" s="18"/>
      <c r="F10" s="34">
        <f>SUM(F9)</f>
        <v>0</v>
      </c>
      <c r="G10" s="34">
        <f>SUM(G9)</f>
        <v>0</v>
      </c>
      <c r="H10" s="18"/>
      <c r="I10" s="7"/>
    </row>
    <row r="11" spans="1:9" x14ac:dyDescent="0.25">
      <c r="A11" s="21"/>
      <c r="B11" s="21"/>
      <c r="C11" s="21"/>
      <c r="D11" s="21"/>
      <c r="E11" s="21"/>
      <c r="F11" s="21"/>
      <c r="G11" s="21"/>
      <c r="H11" s="21"/>
    </row>
    <row r="13" spans="1:9" ht="19.5" thickBot="1" x14ac:dyDescent="0.35">
      <c r="A13" s="241" t="s">
        <v>17</v>
      </c>
      <c r="B13" s="241"/>
      <c r="C13" s="241"/>
      <c r="D13" s="241"/>
      <c r="E13" s="241"/>
      <c r="F13" s="241"/>
      <c r="G13" s="241"/>
      <c r="H13" s="241"/>
    </row>
    <row r="14" spans="1:9" ht="14.65" customHeight="1" thickBot="1" x14ac:dyDescent="0.3">
      <c r="A14" s="216" t="s">
        <v>0</v>
      </c>
      <c r="B14" s="216" t="s">
        <v>1</v>
      </c>
      <c r="C14" s="244" t="s">
        <v>2</v>
      </c>
      <c r="D14" s="247" t="s">
        <v>35</v>
      </c>
      <c r="E14" s="248"/>
      <c r="F14" s="248"/>
      <c r="G14" s="249"/>
      <c r="H14" s="244" t="s">
        <v>3</v>
      </c>
    </row>
    <row r="15" spans="1:9" ht="38.25" x14ac:dyDescent="0.25">
      <c r="A15" s="217"/>
      <c r="B15" s="217"/>
      <c r="C15" s="245"/>
      <c r="D15" s="2" t="s">
        <v>4</v>
      </c>
      <c r="E15" s="2" t="s">
        <v>5</v>
      </c>
      <c r="F15" s="2" t="s">
        <v>6</v>
      </c>
      <c r="G15" s="2" t="s">
        <v>7</v>
      </c>
      <c r="H15" s="245"/>
    </row>
    <row r="16" spans="1:9" ht="39" customHeight="1" thickBot="1" x14ac:dyDescent="0.3">
      <c r="A16" s="218"/>
      <c r="B16" s="218"/>
      <c r="C16" s="246"/>
      <c r="D16" s="3" t="s">
        <v>8</v>
      </c>
      <c r="E16" s="3" t="s">
        <v>8</v>
      </c>
      <c r="F16" s="3" t="s">
        <v>8</v>
      </c>
      <c r="G16" s="3" t="s">
        <v>8</v>
      </c>
      <c r="H16" s="250"/>
    </row>
    <row r="17" spans="1:8" ht="84.75" thickBot="1" x14ac:dyDescent="0.3">
      <c r="A17" s="8">
        <v>1</v>
      </c>
      <c r="B17" s="11" t="s">
        <v>9</v>
      </c>
      <c r="C17" s="10">
        <v>6</v>
      </c>
      <c r="D17" s="114">
        <v>0</v>
      </c>
      <c r="E17" s="64">
        <v>0</v>
      </c>
      <c r="F17" s="33">
        <f>C17*1000*D17</f>
        <v>0</v>
      </c>
      <c r="G17" s="32">
        <f>C17*1000*E17</f>
        <v>0</v>
      </c>
      <c r="H17" s="5" t="s">
        <v>12</v>
      </c>
    </row>
    <row r="18" spans="1:8" ht="30" customHeight="1" thickBot="1" x14ac:dyDescent="0.3">
      <c r="A18" s="242" t="s">
        <v>10</v>
      </c>
      <c r="B18" s="243"/>
      <c r="C18" s="17">
        <v>6</v>
      </c>
      <c r="D18" s="18"/>
      <c r="E18" s="18"/>
      <c r="F18" s="34">
        <f>SUM(F17)</f>
        <v>0</v>
      </c>
      <c r="G18" s="34">
        <f>SUM(G17)</f>
        <v>0</v>
      </c>
      <c r="H18" s="18"/>
    </row>
    <row r="21" spans="1:8" ht="19.5" thickBot="1" x14ac:dyDescent="0.35">
      <c r="A21" s="241" t="s">
        <v>16</v>
      </c>
      <c r="B21" s="241"/>
      <c r="C21" s="241"/>
      <c r="D21" s="241"/>
      <c r="E21" s="241"/>
      <c r="F21" s="241"/>
      <c r="G21" s="241"/>
      <c r="H21" s="241"/>
    </row>
    <row r="22" spans="1:8" ht="14.65" customHeight="1" thickBot="1" x14ac:dyDescent="0.3">
      <c r="A22" s="216" t="s">
        <v>0</v>
      </c>
      <c r="B22" s="216" t="s">
        <v>1</v>
      </c>
      <c r="C22" s="244" t="s">
        <v>2</v>
      </c>
      <c r="D22" s="247" t="s">
        <v>35</v>
      </c>
      <c r="E22" s="248"/>
      <c r="F22" s="248"/>
      <c r="G22" s="249"/>
      <c r="H22" s="225" t="s">
        <v>3</v>
      </c>
    </row>
    <row r="23" spans="1:8" ht="45.75" customHeight="1" x14ac:dyDescent="0.25">
      <c r="A23" s="217"/>
      <c r="B23" s="217"/>
      <c r="C23" s="245"/>
      <c r="D23" s="2" t="s">
        <v>4</v>
      </c>
      <c r="E23" s="2" t="s">
        <v>5</v>
      </c>
      <c r="F23" s="2" t="s">
        <v>6</v>
      </c>
      <c r="G23" s="2" t="s">
        <v>7</v>
      </c>
      <c r="H23" s="226"/>
    </row>
    <row r="24" spans="1:8" ht="32.25" customHeight="1" thickBot="1" x14ac:dyDescent="0.3">
      <c r="A24" s="218"/>
      <c r="B24" s="218"/>
      <c r="C24" s="246"/>
      <c r="D24" s="3" t="s">
        <v>8</v>
      </c>
      <c r="E24" s="3" t="s">
        <v>8</v>
      </c>
      <c r="F24" s="3" t="s">
        <v>8</v>
      </c>
      <c r="G24" s="3" t="s">
        <v>8</v>
      </c>
      <c r="H24" s="226"/>
    </row>
    <row r="25" spans="1:8" ht="84.75" thickBot="1" x14ac:dyDescent="0.3">
      <c r="A25" s="14">
        <v>1</v>
      </c>
      <c r="B25" s="11" t="s">
        <v>9</v>
      </c>
      <c r="C25" s="10">
        <v>3</v>
      </c>
      <c r="D25" s="117">
        <v>0</v>
      </c>
      <c r="E25" s="64">
        <v>0</v>
      </c>
      <c r="F25" s="36">
        <f>C25*1000*D25</f>
        <v>0</v>
      </c>
      <c r="G25" s="35">
        <f>C25*1000*E25</f>
        <v>0</v>
      </c>
      <c r="H25" s="15" t="s">
        <v>13</v>
      </c>
    </row>
    <row r="26" spans="1:8" ht="31.5" customHeight="1" thickBot="1" x14ac:dyDescent="0.3">
      <c r="A26" s="242" t="s">
        <v>10</v>
      </c>
      <c r="B26" s="243"/>
      <c r="C26" s="17">
        <v>3</v>
      </c>
      <c r="D26" s="18"/>
      <c r="E26" s="18"/>
      <c r="F26" s="34">
        <f>SUM(F25)</f>
        <v>0</v>
      </c>
      <c r="G26" s="34">
        <f>SUM(G25)</f>
        <v>0</v>
      </c>
      <c r="H26" s="18"/>
    </row>
    <row r="29" spans="1:8" ht="19.5" thickBot="1" x14ac:dyDescent="0.35">
      <c r="A29" s="241" t="s">
        <v>18</v>
      </c>
      <c r="B29" s="241"/>
      <c r="C29" s="241"/>
      <c r="D29" s="241"/>
      <c r="E29" s="241"/>
      <c r="F29" s="241"/>
      <c r="G29" s="241"/>
      <c r="H29" s="241"/>
    </row>
    <row r="30" spans="1:8" ht="24.75" customHeight="1" thickBot="1" x14ac:dyDescent="0.3">
      <c r="A30" s="216" t="s">
        <v>0</v>
      </c>
      <c r="B30" s="216" t="s">
        <v>1</v>
      </c>
      <c r="C30" s="244" t="s">
        <v>2</v>
      </c>
      <c r="D30" s="247" t="s">
        <v>35</v>
      </c>
      <c r="E30" s="248"/>
      <c r="F30" s="248"/>
      <c r="G30" s="249"/>
      <c r="H30" s="244" t="s">
        <v>3</v>
      </c>
    </row>
    <row r="31" spans="1:8" ht="42.75" customHeight="1" x14ac:dyDescent="0.25">
      <c r="A31" s="217"/>
      <c r="B31" s="217"/>
      <c r="C31" s="245"/>
      <c r="D31" s="2" t="s">
        <v>4</v>
      </c>
      <c r="E31" s="2" t="s">
        <v>5</v>
      </c>
      <c r="F31" s="2" t="s">
        <v>6</v>
      </c>
      <c r="G31" s="2" t="s">
        <v>7</v>
      </c>
      <c r="H31" s="245"/>
    </row>
    <row r="32" spans="1:8" ht="26.25" customHeight="1" thickBot="1" x14ac:dyDescent="0.3">
      <c r="A32" s="218"/>
      <c r="B32" s="218"/>
      <c r="C32" s="246"/>
      <c r="D32" s="3" t="s">
        <v>8</v>
      </c>
      <c r="E32" s="3" t="s">
        <v>8</v>
      </c>
      <c r="F32" s="3" t="s">
        <v>8</v>
      </c>
      <c r="G32" s="3" t="s">
        <v>8</v>
      </c>
      <c r="H32" s="250"/>
    </row>
    <row r="33" spans="1:11" ht="84.75" thickBot="1" x14ac:dyDescent="0.3">
      <c r="A33" s="8">
        <v>1</v>
      </c>
      <c r="B33" s="19" t="s">
        <v>9</v>
      </c>
      <c r="C33" s="16">
        <v>3</v>
      </c>
      <c r="D33" s="118">
        <v>0</v>
      </c>
      <c r="E33" s="64">
        <v>0</v>
      </c>
      <c r="F33" s="38">
        <f>C33*1000*D33</f>
        <v>0</v>
      </c>
      <c r="G33" s="37">
        <f>C33*1000*E33</f>
        <v>0</v>
      </c>
      <c r="H33" s="6" t="s">
        <v>14</v>
      </c>
      <c r="K33" s="63"/>
    </row>
    <row r="34" spans="1:11" ht="30" customHeight="1" thickBot="1" x14ac:dyDescent="0.3">
      <c r="A34" s="242" t="s">
        <v>10</v>
      </c>
      <c r="B34" s="243"/>
      <c r="C34" s="17">
        <v>3</v>
      </c>
      <c r="D34" s="18"/>
      <c r="E34" s="18"/>
      <c r="F34" s="34">
        <f>SUM(F33)</f>
        <v>0</v>
      </c>
      <c r="G34" s="34">
        <f>SUM(G33)</f>
        <v>0</v>
      </c>
      <c r="H34" s="18"/>
    </row>
  </sheetData>
  <mergeCells count="30">
    <mergeCell ref="A34:B34"/>
    <mergeCell ref="A26:B26"/>
    <mergeCell ref="A29:H29"/>
    <mergeCell ref="A30:A32"/>
    <mergeCell ref="B30:B32"/>
    <mergeCell ref="C30:C32"/>
    <mergeCell ref="D30:G30"/>
    <mergeCell ref="H30:H32"/>
    <mergeCell ref="A18:B18"/>
    <mergeCell ref="A21:H21"/>
    <mergeCell ref="A22:A24"/>
    <mergeCell ref="B22:B24"/>
    <mergeCell ref="C22:C24"/>
    <mergeCell ref="D22:G22"/>
    <mergeCell ref="H22:H24"/>
    <mergeCell ref="A10:B10"/>
    <mergeCell ref="A13:H13"/>
    <mergeCell ref="A14:A16"/>
    <mergeCell ref="B14:B16"/>
    <mergeCell ref="C14:C16"/>
    <mergeCell ref="D14:G14"/>
    <mergeCell ref="H14:H16"/>
    <mergeCell ref="A1:H1"/>
    <mergeCell ref="A5:H5"/>
    <mergeCell ref="A6:A8"/>
    <mergeCell ref="B6:B8"/>
    <mergeCell ref="C6:C8"/>
    <mergeCell ref="D6:G6"/>
    <mergeCell ref="H6:H8"/>
    <mergeCell ref="A2:C2"/>
  </mergeCells>
  <pageMargins left="0.25" right="0.25" top="0.75" bottom="0.75" header="0.3" footer="0.3"/>
  <pageSetup paperSize="9" scale="46" fitToWidth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6"/>
  <sheetViews>
    <sheetView tabSelected="1" workbookViewId="0">
      <selection activeCell="H13" sqref="H13"/>
    </sheetView>
  </sheetViews>
  <sheetFormatPr defaultRowHeight="15" x14ac:dyDescent="0.25"/>
  <cols>
    <col min="2" max="2" width="12.42578125" customWidth="1"/>
    <col min="3" max="3" width="47.5703125" customWidth="1"/>
    <col min="4" max="4" width="34.28515625" customWidth="1"/>
    <col min="5" max="5" width="13.5703125" bestFit="1" customWidth="1"/>
  </cols>
  <sheetData>
    <row r="1" spans="2:8" ht="15.75" x14ac:dyDescent="0.25">
      <c r="B1" s="48" t="s">
        <v>45</v>
      </c>
      <c r="C1" s="46"/>
      <c r="D1" s="46"/>
      <c r="E1" s="46"/>
      <c r="F1" s="46"/>
      <c r="G1" s="46"/>
      <c r="H1" s="46"/>
    </row>
    <row r="3" spans="2:8" ht="15.75" customHeight="1" x14ac:dyDescent="0.25">
      <c r="C3" s="211" t="s">
        <v>76</v>
      </c>
      <c r="D3" s="213" t="s">
        <v>75</v>
      </c>
      <c r="E3" s="215" t="s">
        <v>56</v>
      </c>
    </row>
    <row r="4" spans="2:8" ht="15.75" customHeight="1" x14ac:dyDescent="0.25">
      <c r="C4" s="212"/>
      <c r="D4" s="214"/>
      <c r="E4" s="215"/>
    </row>
    <row r="6" spans="2:8" x14ac:dyDescent="0.25">
      <c r="C6" s="56" t="s">
        <v>70</v>
      </c>
      <c r="D6" s="57">
        <f>SUM(D14,D22)</f>
        <v>0</v>
      </c>
      <c r="E6" s="57">
        <f>SUM(E14,E22)</f>
        <v>0</v>
      </c>
    </row>
    <row r="7" spans="2:8" x14ac:dyDescent="0.25">
      <c r="C7" s="56" t="s">
        <v>71</v>
      </c>
      <c r="D7" s="57">
        <f t="shared" ref="D7:E9" si="0">SUM(D15,D23)</f>
        <v>0</v>
      </c>
      <c r="E7" s="57">
        <f t="shared" si="0"/>
        <v>0</v>
      </c>
    </row>
    <row r="8" spans="2:8" x14ac:dyDescent="0.25">
      <c r="C8" s="56" t="s">
        <v>72</v>
      </c>
      <c r="D8" s="57">
        <f t="shared" si="0"/>
        <v>0</v>
      </c>
      <c r="E8" s="57">
        <f t="shared" si="0"/>
        <v>0</v>
      </c>
    </row>
    <row r="9" spans="2:8" x14ac:dyDescent="0.25">
      <c r="C9" s="56" t="s">
        <v>73</v>
      </c>
      <c r="D9" s="57">
        <f t="shared" si="0"/>
        <v>0</v>
      </c>
      <c r="E9" s="57">
        <f t="shared" si="0"/>
        <v>0</v>
      </c>
    </row>
    <row r="10" spans="2:8" x14ac:dyDescent="0.25">
      <c r="C10" s="58" t="s">
        <v>34</v>
      </c>
      <c r="D10" s="59">
        <f>SUM(D6:D9)</f>
        <v>0</v>
      </c>
      <c r="E10" s="59">
        <f>SUM(E6:E9)</f>
        <v>0</v>
      </c>
    </row>
    <row r="12" spans="2:8" ht="15" customHeight="1" x14ac:dyDescent="0.25">
      <c r="C12" s="211" t="s">
        <v>77</v>
      </c>
      <c r="D12" s="213" t="s">
        <v>75</v>
      </c>
      <c r="E12" s="215" t="s">
        <v>56</v>
      </c>
    </row>
    <row r="13" spans="2:8" ht="15.75" customHeight="1" x14ac:dyDescent="0.25">
      <c r="C13" s="212"/>
      <c r="D13" s="214"/>
      <c r="E13" s="215"/>
    </row>
    <row r="14" spans="2:8" x14ac:dyDescent="0.25">
      <c r="C14" s="56" t="s">
        <v>70</v>
      </c>
      <c r="D14" s="57">
        <f>Zad_10_Odp_Kuchenne_2021!G10</f>
        <v>0</v>
      </c>
      <c r="E14" s="57">
        <f>Zad_10_Odp_Kuchenne_2021!F10</f>
        <v>0</v>
      </c>
    </row>
    <row r="15" spans="2:8" x14ac:dyDescent="0.25">
      <c r="C15" s="56" t="s">
        <v>71</v>
      </c>
      <c r="D15" s="57">
        <f>Zad_10_Odp_Kuchenne_2021!G26</f>
        <v>0</v>
      </c>
      <c r="E15" s="57">
        <f>Zad_10_Odp_Kuchenne_2021!F26</f>
        <v>0</v>
      </c>
    </row>
    <row r="16" spans="2:8" x14ac:dyDescent="0.25">
      <c r="C16" s="56" t="s">
        <v>72</v>
      </c>
      <c r="D16" s="57">
        <f>Zad_10_Odp_Kuchenne_2021!G34</f>
        <v>0</v>
      </c>
      <c r="E16" s="57">
        <f>Zad_10_Odp_Kuchenne_2021!F34</f>
        <v>0</v>
      </c>
    </row>
    <row r="17" spans="3:5" x14ac:dyDescent="0.25">
      <c r="C17" s="56" t="s">
        <v>73</v>
      </c>
      <c r="D17" s="57">
        <f>Zad_10_Odp_Kuchenne_2021!G18</f>
        <v>0</v>
      </c>
      <c r="E17" s="57">
        <f>Zad_10_Odp_Kuchenne_2021!F18</f>
        <v>0</v>
      </c>
    </row>
    <row r="18" spans="3:5" x14ac:dyDescent="0.25">
      <c r="C18" s="58" t="s">
        <v>34</v>
      </c>
      <c r="D18" s="59">
        <f>SUM(D14:D17)</f>
        <v>0</v>
      </c>
      <c r="E18" s="59">
        <f>SUM(E14:E17)</f>
        <v>0</v>
      </c>
    </row>
    <row r="20" spans="3:5" ht="15" customHeight="1" x14ac:dyDescent="0.25">
      <c r="C20" s="211" t="s">
        <v>78</v>
      </c>
      <c r="D20" s="213" t="s">
        <v>75</v>
      </c>
      <c r="E20" s="215" t="s">
        <v>56</v>
      </c>
    </row>
    <row r="21" spans="3:5" ht="15.75" customHeight="1" x14ac:dyDescent="0.25">
      <c r="C21" s="212"/>
      <c r="D21" s="214"/>
      <c r="E21" s="215"/>
    </row>
    <row r="22" spans="3:5" x14ac:dyDescent="0.25">
      <c r="C22" s="56" t="s">
        <v>70</v>
      </c>
      <c r="D22" s="57">
        <f>Zad_10_Odp_Kuchenne_2022!G10</f>
        <v>0</v>
      </c>
      <c r="E22" s="57">
        <f>Zad_10_Odp_Kuchenne_2022!F10</f>
        <v>0</v>
      </c>
    </row>
    <row r="23" spans="3:5" x14ac:dyDescent="0.25">
      <c r="C23" s="56" t="s">
        <v>71</v>
      </c>
      <c r="D23" s="57">
        <f>Zad_10_Odp_Kuchenne_2022!G26</f>
        <v>0</v>
      </c>
      <c r="E23" s="57">
        <f>Zad_10_Odp_Kuchenne_2022!F26</f>
        <v>0</v>
      </c>
    </row>
    <row r="24" spans="3:5" x14ac:dyDescent="0.25">
      <c r="C24" s="56" t="s">
        <v>72</v>
      </c>
      <c r="D24" s="57">
        <f>Zad_10_Odp_Kuchenne_2022!G34</f>
        <v>0</v>
      </c>
      <c r="E24" s="57">
        <f>Zad_10_Odp_Kuchenne_2022!F34</f>
        <v>0</v>
      </c>
    </row>
    <row r="25" spans="3:5" x14ac:dyDescent="0.25">
      <c r="C25" s="56" t="s">
        <v>73</v>
      </c>
      <c r="D25" s="57">
        <f>Zad_10_Odp_Kuchenne_2022!G18</f>
        <v>0</v>
      </c>
      <c r="E25" s="57">
        <f>Zad_10_Odp_Kuchenne_2022!F18</f>
        <v>0</v>
      </c>
    </row>
    <row r="26" spans="3:5" x14ac:dyDescent="0.25">
      <c r="C26" s="58" t="s">
        <v>34</v>
      </c>
      <c r="D26" s="59">
        <f>SUM(D22:D25)</f>
        <v>0</v>
      </c>
      <c r="E26" s="59">
        <f>SUM(E22:E25)</f>
        <v>0</v>
      </c>
    </row>
  </sheetData>
  <mergeCells count="9">
    <mergeCell ref="E3:E4"/>
    <mergeCell ref="E12:E13"/>
    <mergeCell ref="E20:E21"/>
    <mergeCell ref="C3:C4"/>
    <mergeCell ref="D3:D4"/>
    <mergeCell ref="C12:C13"/>
    <mergeCell ref="D12:D13"/>
    <mergeCell ref="C20:C21"/>
    <mergeCell ref="D20:D21"/>
  </mergeCells>
  <pageMargins left="0.7" right="0.7" top="0.75" bottom="0.75" header="0.3" footer="0.3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zoomScaleNormal="100" workbookViewId="0">
      <selection activeCell="C11" sqref="C11"/>
    </sheetView>
  </sheetViews>
  <sheetFormatPr defaultRowHeight="15" x14ac:dyDescent="0.25"/>
  <cols>
    <col min="2" max="2" width="17.140625" customWidth="1"/>
    <col min="3" max="3" width="18.5703125" customWidth="1"/>
    <col min="4" max="4" width="15.7109375" customWidth="1"/>
    <col min="5" max="5" width="18.140625" customWidth="1"/>
    <col min="6" max="6" width="18.85546875" customWidth="1"/>
    <col min="7" max="7" width="34.42578125" customWidth="1"/>
    <col min="8" max="8" width="55.42578125" customWidth="1"/>
  </cols>
  <sheetData>
    <row r="1" spans="1:8" ht="15.75" x14ac:dyDescent="0.25">
      <c r="A1" s="240" t="s">
        <v>68</v>
      </c>
      <c r="B1" s="240"/>
      <c r="C1" s="240"/>
      <c r="D1" s="240"/>
      <c r="E1" s="240"/>
      <c r="F1" s="240"/>
      <c r="G1" s="240"/>
      <c r="H1" s="240"/>
    </row>
    <row r="2" spans="1:8" x14ac:dyDescent="0.25">
      <c r="A2" s="20"/>
      <c r="B2" s="20"/>
      <c r="C2" s="20"/>
      <c r="D2" s="20"/>
      <c r="E2" s="20"/>
      <c r="F2" s="20"/>
      <c r="G2" s="20"/>
      <c r="H2" s="20"/>
    </row>
    <row r="5" spans="1:8" ht="19.5" thickBot="1" x14ac:dyDescent="0.35">
      <c r="A5" s="241" t="s">
        <v>198</v>
      </c>
      <c r="B5" s="241"/>
      <c r="C5" s="241"/>
      <c r="D5" s="241"/>
      <c r="E5" s="241"/>
      <c r="F5" s="241"/>
      <c r="G5" s="241"/>
      <c r="H5" s="241"/>
    </row>
    <row r="6" spans="1:8" ht="15.75" thickBot="1" x14ac:dyDescent="0.3">
      <c r="A6" s="216" t="s">
        <v>0</v>
      </c>
      <c r="B6" s="216" t="s">
        <v>1</v>
      </c>
      <c r="C6" s="244" t="s">
        <v>2</v>
      </c>
      <c r="D6" s="247" t="s">
        <v>44</v>
      </c>
      <c r="E6" s="248"/>
      <c r="F6" s="248"/>
      <c r="G6" s="249"/>
      <c r="H6" s="244" t="s">
        <v>3</v>
      </c>
    </row>
    <row r="7" spans="1:8" ht="38.25" x14ac:dyDescent="0.25">
      <c r="A7" s="217"/>
      <c r="B7" s="217"/>
      <c r="C7" s="245"/>
      <c r="D7" s="2" t="s">
        <v>4</v>
      </c>
      <c r="E7" s="2" t="s">
        <v>5</v>
      </c>
      <c r="F7" s="2" t="s">
        <v>6</v>
      </c>
      <c r="G7" s="2" t="s">
        <v>7</v>
      </c>
      <c r="H7" s="245"/>
    </row>
    <row r="8" spans="1:8" ht="42" customHeight="1" thickBot="1" x14ac:dyDescent="0.3">
      <c r="A8" s="218"/>
      <c r="B8" s="218"/>
      <c r="C8" s="246"/>
      <c r="D8" s="3" t="s">
        <v>8</v>
      </c>
      <c r="E8" s="3" t="s">
        <v>8</v>
      </c>
      <c r="F8" s="3" t="s">
        <v>8</v>
      </c>
      <c r="G8" s="3" t="s">
        <v>8</v>
      </c>
      <c r="H8" s="256"/>
    </row>
    <row r="9" spans="1:8" ht="22.5" customHeight="1" thickBot="1" x14ac:dyDescent="0.3">
      <c r="A9" s="72" t="s">
        <v>26</v>
      </c>
      <c r="B9" s="72" t="s">
        <v>64</v>
      </c>
      <c r="C9" s="73">
        <v>1.7</v>
      </c>
      <c r="D9" s="122">
        <v>0</v>
      </c>
      <c r="E9" s="74">
        <v>0</v>
      </c>
      <c r="F9" s="74">
        <f>C9*D9</f>
        <v>0</v>
      </c>
      <c r="G9" s="74">
        <f>C9*E9</f>
        <v>0</v>
      </c>
      <c r="H9" s="257" t="s">
        <v>67</v>
      </c>
    </row>
    <row r="10" spans="1:8" ht="36.75" thickBot="1" x14ac:dyDescent="0.3">
      <c r="A10" s="14" t="s">
        <v>63</v>
      </c>
      <c r="B10" s="13" t="s">
        <v>57</v>
      </c>
      <c r="C10" s="12">
        <v>80</v>
      </c>
      <c r="D10" s="114">
        <v>0</v>
      </c>
      <c r="E10" s="33">
        <v>0</v>
      </c>
      <c r="F10" s="33">
        <f>C10*D10</f>
        <v>0</v>
      </c>
      <c r="G10" s="32">
        <f>C10*E10</f>
        <v>0</v>
      </c>
      <c r="H10" s="258"/>
    </row>
    <row r="11" spans="1:8" ht="15.75" thickBot="1" x14ac:dyDescent="0.3">
      <c r="A11" s="242" t="s">
        <v>10</v>
      </c>
      <c r="B11" s="243"/>
      <c r="C11" s="17">
        <v>81.7</v>
      </c>
      <c r="D11" s="18"/>
      <c r="E11" s="18"/>
      <c r="F11" s="34">
        <f>SUM(F9:F10)</f>
        <v>0</v>
      </c>
      <c r="G11" s="34">
        <f>SUM(G9:G10)</f>
        <v>0</v>
      </c>
      <c r="H11" s="18"/>
    </row>
    <row r="12" spans="1:8" x14ac:dyDescent="0.25">
      <c r="A12" s="21"/>
      <c r="B12" s="21"/>
      <c r="C12" s="21"/>
      <c r="D12" s="21"/>
      <c r="E12" s="21"/>
      <c r="F12" s="21"/>
      <c r="G12" s="21"/>
      <c r="H12" s="21"/>
    </row>
  </sheetData>
  <mergeCells count="9">
    <mergeCell ref="A11:B11"/>
    <mergeCell ref="A1:H1"/>
    <mergeCell ref="A5:H5"/>
    <mergeCell ref="A6:A8"/>
    <mergeCell ref="B6:B8"/>
    <mergeCell ref="C6:C8"/>
    <mergeCell ref="D6:G6"/>
    <mergeCell ref="H6:H8"/>
    <mergeCell ref="H9:H10"/>
  </mergeCells>
  <pageMargins left="0.7" right="0.7" top="0.75" bottom="0.75" header="0.3" footer="0.3"/>
  <pageSetup paperSize="9" scale="69" fitToHeight="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zoomScaleNormal="100" workbookViewId="0">
      <selection activeCell="C11" sqref="C11"/>
    </sheetView>
  </sheetViews>
  <sheetFormatPr defaultRowHeight="15" x14ac:dyDescent="0.25"/>
  <cols>
    <col min="2" max="2" width="22.7109375" customWidth="1"/>
    <col min="3" max="3" width="17" customWidth="1"/>
    <col min="4" max="4" width="31.5703125" customWidth="1"/>
    <col min="5" max="5" width="29.42578125" customWidth="1"/>
    <col min="6" max="6" width="33.42578125" customWidth="1"/>
    <col min="7" max="7" width="27" customWidth="1"/>
    <col min="8" max="8" width="37.42578125" customWidth="1"/>
  </cols>
  <sheetData>
    <row r="1" spans="1:8" ht="15.75" x14ac:dyDescent="0.25">
      <c r="A1" s="240" t="s">
        <v>66</v>
      </c>
      <c r="B1" s="240"/>
      <c r="C1" s="240"/>
      <c r="D1" s="240"/>
      <c r="E1" s="240"/>
      <c r="F1" s="240"/>
      <c r="G1" s="240"/>
      <c r="H1" s="240"/>
    </row>
    <row r="2" spans="1:8" x14ac:dyDescent="0.25">
      <c r="A2" s="20"/>
      <c r="B2" s="20"/>
      <c r="C2" s="20"/>
      <c r="D2" s="20"/>
      <c r="E2" s="20"/>
      <c r="F2" s="20"/>
      <c r="G2" s="20"/>
      <c r="H2" s="20"/>
    </row>
    <row r="5" spans="1:8" ht="19.5" thickBot="1" x14ac:dyDescent="0.35">
      <c r="A5" s="241" t="s">
        <v>199</v>
      </c>
      <c r="B5" s="241"/>
      <c r="C5" s="241"/>
      <c r="D5" s="241"/>
      <c r="E5" s="241"/>
      <c r="F5" s="241"/>
      <c r="G5" s="241"/>
      <c r="H5" s="241"/>
    </row>
    <row r="6" spans="1:8" ht="15.75" thickBot="1" x14ac:dyDescent="0.3">
      <c r="A6" s="216" t="s">
        <v>0</v>
      </c>
      <c r="B6" s="216" t="s">
        <v>1</v>
      </c>
      <c r="C6" s="244" t="s">
        <v>2</v>
      </c>
      <c r="D6" s="247" t="s">
        <v>35</v>
      </c>
      <c r="E6" s="248"/>
      <c r="F6" s="248"/>
      <c r="G6" s="249"/>
      <c r="H6" s="244" t="s">
        <v>3</v>
      </c>
    </row>
    <row r="7" spans="1:8" x14ac:dyDescent="0.25">
      <c r="A7" s="217"/>
      <c r="B7" s="217"/>
      <c r="C7" s="245"/>
      <c r="D7" s="2" t="s">
        <v>4</v>
      </c>
      <c r="E7" s="2" t="s">
        <v>5</v>
      </c>
      <c r="F7" s="2" t="s">
        <v>6</v>
      </c>
      <c r="G7" s="2" t="s">
        <v>7</v>
      </c>
      <c r="H7" s="245"/>
    </row>
    <row r="8" spans="1:8" ht="57" customHeight="1" thickBot="1" x14ac:dyDescent="0.3">
      <c r="A8" s="218"/>
      <c r="B8" s="218"/>
      <c r="C8" s="246"/>
      <c r="D8" s="3" t="s">
        <v>8</v>
      </c>
      <c r="E8" s="3" t="s">
        <v>8</v>
      </c>
      <c r="F8" s="3" t="s">
        <v>8</v>
      </c>
      <c r="G8" s="3" t="s">
        <v>8</v>
      </c>
      <c r="H8" s="256"/>
    </row>
    <row r="9" spans="1:8" ht="15.75" thickBot="1" x14ac:dyDescent="0.3">
      <c r="A9" s="72" t="s">
        <v>26</v>
      </c>
      <c r="B9" s="72" t="s">
        <v>65</v>
      </c>
      <c r="C9" s="73">
        <v>1.7</v>
      </c>
      <c r="D9" s="122">
        <v>0</v>
      </c>
      <c r="E9" s="74">
        <v>0</v>
      </c>
      <c r="F9" s="74">
        <f>C9*D9</f>
        <v>0</v>
      </c>
      <c r="G9" s="74">
        <f>C9*E9</f>
        <v>0</v>
      </c>
      <c r="H9" s="257" t="s">
        <v>67</v>
      </c>
    </row>
    <row r="10" spans="1:8" ht="24.75" thickBot="1" x14ac:dyDescent="0.3">
      <c r="A10" s="14" t="s">
        <v>63</v>
      </c>
      <c r="B10" s="13" t="s">
        <v>57</v>
      </c>
      <c r="C10" s="12">
        <v>80</v>
      </c>
      <c r="D10" s="114">
        <v>0</v>
      </c>
      <c r="E10" s="33">
        <v>0</v>
      </c>
      <c r="F10" s="33">
        <f>C10*D10</f>
        <v>0</v>
      </c>
      <c r="G10" s="32">
        <f>C10*E10</f>
        <v>0</v>
      </c>
      <c r="H10" s="258"/>
    </row>
    <row r="11" spans="1:8" ht="15.75" thickBot="1" x14ac:dyDescent="0.3">
      <c r="A11" s="242" t="s">
        <v>10</v>
      </c>
      <c r="B11" s="243"/>
      <c r="C11" s="17">
        <v>81.7</v>
      </c>
      <c r="D11" s="18"/>
      <c r="E11" s="18"/>
      <c r="F11" s="34">
        <f>SUM(F9:F10)</f>
        <v>0</v>
      </c>
      <c r="G11" s="34">
        <f>SUM(G9:G10)</f>
        <v>0</v>
      </c>
      <c r="H11" s="18"/>
    </row>
    <row r="12" spans="1:8" x14ac:dyDescent="0.25">
      <c r="A12" s="21"/>
      <c r="B12" s="21"/>
      <c r="C12" s="21"/>
      <c r="D12" s="21"/>
      <c r="E12" s="21"/>
      <c r="F12" s="21"/>
      <c r="G12" s="21"/>
      <c r="H12" s="21"/>
    </row>
  </sheetData>
  <mergeCells count="9">
    <mergeCell ref="A11:B11"/>
    <mergeCell ref="A1:H1"/>
    <mergeCell ref="A5:H5"/>
    <mergeCell ref="A6:A8"/>
    <mergeCell ref="B6:B8"/>
    <mergeCell ref="C6:C8"/>
    <mergeCell ref="D6:G6"/>
    <mergeCell ref="H6:H8"/>
    <mergeCell ref="H9:H10"/>
  </mergeCells>
  <pageMargins left="0.7" right="0.7" top="0.75" bottom="0.75" header="0.3" footer="0.3"/>
  <pageSetup paperSize="9" scale="63" fitToHeight="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6"/>
  <sheetViews>
    <sheetView topLeftCell="A19" workbookViewId="0">
      <selection activeCell="C22" sqref="C22"/>
    </sheetView>
  </sheetViews>
  <sheetFormatPr defaultRowHeight="15" x14ac:dyDescent="0.25"/>
  <cols>
    <col min="3" max="3" width="51.85546875" customWidth="1"/>
    <col min="4" max="4" width="34.28515625" customWidth="1"/>
    <col min="5" max="5" width="13.5703125" bestFit="1" customWidth="1"/>
  </cols>
  <sheetData>
    <row r="1" spans="1:5" x14ac:dyDescent="0.25">
      <c r="A1" s="48" t="s">
        <v>74</v>
      </c>
    </row>
    <row r="3" spans="1:5" ht="15.75" customHeight="1" x14ac:dyDescent="0.25">
      <c r="C3" s="211" t="s">
        <v>79</v>
      </c>
      <c r="D3" s="213" t="s">
        <v>75</v>
      </c>
      <c r="E3" s="215" t="s">
        <v>56</v>
      </c>
    </row>
    <row r="4" spans="1:5" ht="15.75" customHeight="1" x14ac:dyDescent="0.25">
      <c r="C4" s="212"/>
      <c r="D4" s="214"/>
      <c r="E4" s="215"/>
    </row>
    <row r="6" spans="1:5" x14ac:dyDescent="0.25">
      <c r="C6" s="56" t="s">
        <v>200</v>
      </c>
      <c r="D6" s="57">
        <f>SUM(D14,D22)</f>
        <v>0</v>
      </c>
      <c r="E6" s="57">
        <f>SUM(E14,E22)</f>
        <v>0</v>
      </c>
    </row>
    <row r="7" spans="1:5" x14ac:dyDescent="0.25">
      <c r="C7" s="56"/>
      <c r="D7" s="57"/>
      <c r="E7" s="57"/>
    </row>
    <row r="8" spans="1:5" x14ac:dyDescent="0.25">
      <c r="C8" s="56"/>
      <c r="D8" s="57"/>
      <c r="E8" s="57"/>
    </row>
    <row r="9" spans="1:5" x14ac:dyDescent="0.25">
      <c r="C9" s="56"/>
      <c r="D9" s="57"/>
      <c r="E9" s="57"/>
    </row>
    <row r="10" spans="1:5" x14ac:dyDescent="0.25">
      <c r="C10" s="58" t="s">
        <v>34</v>
      </c>
      <c r="D10" s="59">
        <f>SUM(D6:D9)</f>
        <v>0</v>
      </c>
      <c r="E10" s="59">
        <f>SUM(E6:E9)</f>
        <v>0</v>
      </c>
    </row>
    <row r="12" spans="1:5" ht="15" customHeight="1" x14ac:dyDescent="0.25">
      <c r="C12" s="211" t="s">
        <v>80</v>
      </c>
      <c r="D12" s="213" t="s">
        <v>75</v>
      </c>
      <c r="E12" s="215" t="s">
        <v>56</v>
      </c>
    </row>
    <row r="13" spans="1:5" ht="15.75" customHeight="1" x14ac:dyDescent="0.25">
      <c r="C13" s="212"/>
      <c r="D13" s="214"/>
      <c r="E13" s="215"/>
    </row>
    <row r="14" spans="1:5" x14ac:dyDescent="0.25">
      <c r="C14" s="56" t="s">
        <v>200</v>
      </c>
      <c r="D14" s="57">
        <f>Zad_11_Odp_z_oczyszczalni_2021!G11</f>
        <v>0</v>
      </c>
      <c r="E14" s="57">
        <f>Zad_11_Odp_z_oczyszczalni_2021!F11</f>
        <v>0</v>
      </c>
    </row>
    <row r="15" spans="1:5" x14ac:dyDescent="0.25">
      <c r="C15" s="56"/>
      <c r="D15" s="57"/>
      <c r="E15" s="57"/>
    </row>
    <row r="16" spans="1:5" x14ac:dyDescent="0.25">
      <c r="C16" s="56"/>
      <c r="D16" s="57"/>
      <c r="E16" s="57"/>
    </row>
    <row r="17" spans="3:5" x14ac:dyDescent="0.25">
      <c r="C17" s="56"/>
      <c r="D17" s="57"/>
      <c r="E17" s="57"/>
    </row>
    <row r="18" spans="3:5" x14ac:dyDescent="0.25">
      <c r="C18" s="58" t="s">
        <v>34</v>
      </c>
      <c r="D18" s="59">
        <f>SUM(D14:D17)</f>
        <v>0</v>
      </c>
      <c r="E18" s="59">
        <f>SUM(E14:E17)</f>
        <v>0</v>
      </c>
    </row>
    <row r="20" spans="3:5" ht="15" customHeight="1" x14ac:dyDescent="0.25">
      <c r="C20" s="211" t="s">
        <v>78</v>
      </c>
      <c r="D20" s="213" t="s">
        <v>75</v>
      </c>
      <c r="E20" s="215" t="s">
        <v>56</v>
      </c>
    </row>
    <row r="21" spans="3:5" ht="15.75" customHeight="1" x14ac:dyDescent="0.25">
      <c r="C21" s="212"/>
      <c r="D21" s="214"/>
      <c r="E21" s="215"/>
    </row>
    <row r="22" spans="3:5" x14ac:dyDescent="0.25">
      <c r="C22" s="56" t="s">
        <v>200</v>
      </c>
      <c r="D22" s="57">
        <f>Zad_11_Odp_z_oczyszczalni_2022!G11</f>
        <v>0</v>
      </c>
      <c r="E22" s="57">
        <f>Zad_11_Odp_z_oczyszczalni_2022!F11</f>
        <v>0</v>
      </c>
    </row>
    <row r="23" spans="3:5" x14ac:dyDescent="0.25">
      <c r="C23" s="56"/>
      <c r="D23" s="57"/>
      <c r="E23" s="57"/>
    </row>
    <row r="24" spans="3:5" x14ac:dyDescent="0.25">
      <c r="C24" s="56"/>
      <c r="D24" s="57"/>
      <c r="E24" s="57"/>
    </row>
    <row r="25" spans="3:5" x14ac:dyDescent="0.25">
      <c r="C25" s="56"/>
      <c r="D25" s="57"/>
      <c r="E25" s="57"/>
    </row>
    <row r="26" spans="3:5" x14ac:dyDescent="0.25">
      <c r="C26" s="58" t="s">
        <v>34</v>
      </c>
      <c r="D26" s="59">
        <f>SUM(D22:D25)</f>
        <v>0</v>
      </c>
      <c r="E26" s="59">
        <f>SUM(E22:E25)</f>
        <v>0</v>
      </c>
    </row>
  </sheetData>
  <mergeCells count="9">
    <mergeCell ref="E3:E4"/>
    <mergeCell ref="E12:E13"/>
    <mergeCell ref="E20:E21"/>
    <mergeCell ref="C3:C4"/>
    <mergeCell ref="D3:D4"/>
    <mergeCell ref="C12:C13"/>
    <mergeCell ref="D12:D13"/>
    <mergeCell ref="C20:C21"/>
    <mergeCell ref="D20:D21"/>
  </mergeCells>
  <pageMargins left="0.7" right="0.7" top="0.75" bottom="0.75" header="0.3" footer="0.3"/>
  <pageSetup paperSize="9" scale="7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6"/>
  <sheetViews>
    <sheetView workbookViewId="0">
      <selection activeCell="E25" sqref="E25"/>
    </sheetView>
  </sheetViews>
  <sheetFormatPr defaultRowHeight="15" x14ac:dyDescent="0.25"/>
  <cols>
    <col min="3" max="3" width="41" bestFit="1" customWidth="1"/>
    <col min="4" max="4" width="34.28515625" customWidth="1"/>
    <col min="5" max="5" width="13" bestFit="1" customWidth="1"/>
  </cols>
  <sheetData>
    <row r="1" spans="2:5" x14ac:dyDescent="0.25">
      <c r="B1" s="108" t="s">
        <v>181</v>
      </c>
    </row>
    <row r="3" spans="2:5" ht="15.75" customHeight="1" x14ac:dyDescent="0.25">
      <c r="C3" s="211" t="s">
        <v>79</v>
      </c>
      <c r="D3" s="213" t="s">
        <v>75</v>
      </c>
      <c r="E3" s="215" t="s">
        <v>56</v>
      </c>
    </row>
    <row r="4" spans="2:5" ht="15.75" customHeight="1" x14ac:dyDescent="0.25">
      <c r="C4" s="212"/>
      <c r="D4" s="214"/>
      <c r="E4" s="215"/>
    </row>
    <row r="6" spans="2:5" x14ac:dyDescent="0.25">
      <c r="C6" s="56" t="s">
        <v>84</v>
      </c>
      <c r="D6" s="57">
        <v>0</v>
      </c>
      <c r="E6" s="57">
        <v>0</v>
      </c>
    </row>
    <row r="7" spans="2:5" x14ac:dyDescent="0.25">
      <c r="C7" s="56" t="s">
        <v>85</v>
      </c>
      <c r="D7" s="57">
        <v>0</v>
      </c>
      <c r="E7" s="57">
        <v>0</v>
      </c>
    </row>
    <row r="8" spans="2:5" x14ac:dyDescent="0.25">
      <c r="C8" s="56" t="s">
        <v>86</v>
      </c>
      <c r="D8" s="57">
        <v>0</v>
      </c>
      <c r="E8" s="57">
        <v>0</v>
      </c>
    </row>
    <row r="9" spans="2:5" x14ac:dyDescent="0.25">
      <c r="C9" s="56" t="s">
        <v>182</v>
      </c>
      <c r="D9" s="57">
        <f t="shared" ref="D9:E9" si="0">SUM(D17,D25)</f>
        <v>0</v>
      </c>
      <c r="E9" s="57">
        <f t="shared" si="0"/>
        <v>0</v>
      </c>
    </row>
    <row r="10" spans="2:5" x14ac:dyDescent="0.25">
      <c r="C10" s="58" t="s">
        <v>34</v>
      </c>
      <c r="D10" s="59">
        <f>SUM(D6:D9)</f>
        <v>0</v>
      </c>
      <c r="E10" s="59">
        <f>SUM(E6:E9)</f>
        <v>0</v>
      </c>
    </row>
    <row r="12" spans="2:5" ht="15" customHeight="1" x14ac:dyDescent="0.25">
      <c r="C12" s="211" t="s">
        <v>80</v>
      </c>
      <c r="D12" s="213" t="s">
        <v>75</v>
      </c>
      <c r="E12" s="215" t="s">
        <v>56</v>
      </c>
    </row>
    <row r="13" spans="2:5" ht="15.75" customHeight="1" x14ac:dyDescent="0.25">
      <c r="C13" s="212"/>
      <c r="D13" s="214"/>
      <c r="E13" s="215"/>
    </row>
    <row r="14" spans="2:5" x14ac:dyDescent="0.25">
      <c r="C14" s="56" t="s">
        <v>84</v>
      </c>
      <c r="D14" s="57">
        <f>Zad_1_Odp_Niebezpieczne_2021!J31</f>
        <v>0</v>
      </c>
      <c r="E14" s="57">
        <f>Zad_1_Odp_Niebezpieczne_2021!I31</f>
        <v>0</v>
      </c>
    </row>
    <row r="15" spans="2:5" x14ac:dyDescent="0.25">
      <c r="C15" s="56" t="s">
        <v>85</v>
      </c>
      <c r="D15" s="57">
        <v>0</v>
      </c>
      <c r="E15" s="57">
        <v>0</v>
      </c>
    </row>
    <row r="16" spans="2:5" x14ac:dyDescent="0.25">
      <c r="C16" s="56" t="s">
        <v>86</v>
      </c>
      <c r="D16" s="57">
        <v>0</v>
      </c>
      <c r="E16" s="57">
        <v>0</v>
      </c>
    </row>
    <row r="17" spans="3:5" x14ac:dyDescent="0.25">
      <c r="C17" s="56" t="s">
        <v>182</v>
      </c>
      <c r="D17" s="57">
        <v>0</v>
      </c>
      <c r="E17" s="57">
        <v>0</v>
      </c>
    </row>
    <row r="18" spans="3:5" x14ac:dyDescent="0.25">
      <c r="C18" s="58" t="s">
        <v>34</v>
      </c>
      <c r="D18" s="59">
        <v>0</v>
      </c>
      <c r="E18" s="59">
        <f>SUM(E14:E17)</f>
        <v>0</v>
      </c>
    </row>
    <row r="20" spans="3:5" ht="15" customHeight="1" x14ac:dyDescent="0.25">
      <c r="C20" s="211" t="s">
        <v>81</v>
      </c>
      <c r="D20" s="213" t="s">
        <v>75</v>
      </c>
      <c r="E20" s="215" t="s">
        <v>56</v>
      </c>
    </row>
    <row r="21" spans="3:5" ht="15.75" customHeight="1" x14ac:dyDescent="0.25">
      <c r="C21" s="212"/>
      <c r="D21" s="214"/>
      <c r="E21" s="215"/>
    </row>
    <row r="22" spans="3:5" x14ac:dyDescent="0.25">
      <c r="C22" s="56" t="s">
        <v>84</v>
      </c>
      <c r="D22" s="57">
        <v>0</v>
      </c>
      <c r="E22" s="57">
        <v>0</v>
      </c>
    </row>
    <row r="23" spans="3:5" x14ac:dyDescent="0.25">
      <c r="C23" s="56" t="s">
        <v>85</v>
      </c>
      <c r="D23" s="57">
        <v>0</v>
      </c>
      <c r="E23" s="57">
        <v>0</v>
      </c>
    </row>
    <row r="24" spans="3:5" x14ac:dyDescent="0.25">
      <c r="C24" s="56" t="s">
        <v>86</v>
      </c>
      <c r="D24" s="57">
        <v>0</v>
      </c>
      <c r="E24" s="57">
        <v>0</v>
      </c>
    </row>
    <row r="25" spans="3:5" x14ac:dyDescent="0.25">
      <c r="C25" s="56" t="s">
        <v>182</v>
      </c>
      <c r="D25" s="57">
        <f>Zad_1_Odp_Niebezpieczne_2022!J72</f>
        <v>0</v>
      </c>
      <c r="E25" s="57">
        <f>Zad_1_Odp_Niebezpieczne_2022!I72</f>
        <v>0</v>
      </c>
    </row>
    <row r="26" spans="3:5" x14ac:dyDescent="0.25">
      <c r="C26" s="58" t="s">
        <v>34</v>
      </c>
      <c r="D26" s="59">
        <f>SUM(D22:D25)</f>
        <v>0</v>
      </c>
      <c r="E26" s="59">
        <f>SUM(E22:E25)</f>
        <v>0</v>
      </c>
    </row>
  </sheetData>
  <mergeCells count="9">
    <mergeCell ref="C20:C21"/>
    <mergeCell ref="D20:D21"/>
    <mergeCell ref="E20:E21"/>
    <mergeCell ref="C3:C4"/>
    <mergeCell ref="D3:D4"/>
    <mergeCell ref="E3:E4"/>
    <mergeCell ref="C12:C13"/>
    <mergeCell ref="D12:D13"/>
    <mergeCell ref="E12:E13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zoomScaleNormal="100" workbookViewId="0">
      <selection activeCell="D27" sqref="D27"/>
    </sheetView>
  </sheetViews>
  <sheetFormatPr defaultRowHeight="15" x14ac:dyDescent="0.25"/>
  <cols>
    <col min="1" max="1" width="8" customWidth="1"/>
    <col min="2" max="2" width="26.85546875" customWidth="1"/>
    <col min="3" max="8" width="17.85546875" customWidth="1"/>
  </cols>
  <sheetData>
    <row r="1" spans="1:9" ht="15.75" x14ac:dyDescent="0.25">
      <c r="A1" s="240" t="s">
        <v>82</v>
      </c>
      <c r="B1" s="240"/>
      <c r="C1" s="240"/>
      <c r="D1" s="240"/>
      <c r="E1" s="240"/>
      <c r="F1" s="240"/>
      <c r="G1" s="240"/>
      <c r="H1" s="240"/>
    </row>
    <row r="2" spans="1:9" ht="15.75" customHeight="1" x14ac:dyDescent="0.25">
      <c r="A2" s="239"/>
      <c r="B2" s="239"/>
      <c r="C2" s="239"/>
      <c r="D2" s="239"/>
      <c r="E2" s="26"/>
      <c r="F2" s="26"/>
      <c r="G2" s="26"/>
      <c r="H2" s="26"/>
    </row>
    <row r="3" spans="1:9" x14ac:dyDescent="0.25">
      <c r="A3" t="s">
        <v>52</v>
      </c>
    </row>
    <row r="5" spans="1:9" ht="19.5" thickBot="1" x14ac:dyDescent="0.35">
      <c r="A5" s="241" t="s">
        <v>15</v>
      </c>
      <c r="B5" s="241"/>
      <c r="C5" s="241"/>
      <c r="D5" s="241"/>
      <c r="E5" s="241"/>
      <c r="F5" s="241"/>
      <c r="G5" s="241"/>
      <c r="H5" s="241"/>
    </row>
    <row r="6" spans="1:9" ht="46.5" customHeight="1" thickBot="1" x14ac:dyDescent="0.3">
      <c r="A6" s="216" t="s">
        <v>0</v>
      </c>
      <c r="B6" s="216" t="s">
        <v>1</v>
      </c>
      <c r="C6" s="219" t="s">
        <v>2</v>
      </c>
      <c r="D6" s="222" t="s">
        <v>44</v>
      </c>
      <c r="E6" s="223"/>
      <c r="F6" s="223"/>
      <c r="G6" s="224"/>
      <c r="H6" s="225" t="s">
        <v>3</v>
      </c>
      <c r="I6" s="1"/>
    </row>
    <row r="7" spans="1:9" ht="24" x14ac:dyDescent="0.25">
      <c r="A7" s="217"/>
      <c r="B7" s="217"/>
      <c r="C7" s="220"/>
      <c r="D7" s="22" t="s">
        <v>4</v>
      </c>
      <c r="E7" s="22" t="s">
        <v>5</v>
      </c>
      <c r="F7" s="22" t="s">
        <v>6</v>
      </c>
      <c r="G7" s="22" t="s">
        <v>7</v>
      </c>
      <c r="H7" s="226"/>
      <c r="I7" s="1"/>
    </row>
    <row r="8" spans="1:9" ht="15.75" thickBot="1" x14ac:dyDescent="0.3">
      <c r="A8" s="218"/>
      <c r="B8" s="218"/>
      <c r="C8" s="221"/>
      <c r="D8" s="23" t="s">
        <v>8</v>
      </c>
      <c r="E8" s="23" t="s">
        <v>8</v>
      </c>
      <c r="F8" s="23" t="s">
        <v>8</v>
      </c>
      <c r="G8" s="23" t="s">
        <v>8</v>
      </c>
      <c r="H8" s="227"/>
      <c r="I8" s="1"/>
    </row>
    <row r="9" spans="1:9" ht="84.75" customHeight="1" thickBot="1" x14ac:dyDescent="0.3">
      <c r="A9" s="12">
        <v>1</v>
      </c>
      <c r="B9" s="24" t="s">
        <v>19</v>
      </c>
      <c r="C9" s="12">
        <v>0.15</v>
      </c>
      <c r="D9" s="114">
        <v>0</v>
      </c>
      <c r="E9" s="33">
        <v>0</v>
      </c>
      <c r="F9" s="33">
        <f>C9*1000*D9</f>
        <v>0</v>
      </c>
      <c r="G9" s="32">
        <f>C9*1000*E9</f>
        <v>0</v>
      </c>
      <c r="H9" s="4" t="s">
        <v>21</v>
      </c>
      <c r="I9" s="7"/>
    </row>
    <row r="10" spans="1:9" x14ac:dyDescent="0.25">
      <c r="A10" s="231" t="s">
        <v>10</v>
      </c>
      <c r="B10" s="232"/>
      <c r="C10" s="235">
        <v>0.15</v>
      </c>
      <c r="D10" s="228"/>
      <c r="E10" s="228"/>
      <c r="F10" s="237">
        <f>SUM(F9)</f>
        <v>0</v>
      </c>
      <c r="G10" s="237">
        <f>SUM(G9)</f>
        <v>0</v>
      </c>
      <c r="H10" s="228"/>
      <c r="I10" s="230"/>
    </row>
    <row r="11" spans="1:9" ht="15.75" thickBot="1" x14ac:dyDescent="0.3">
      <c r="A11" s="233"/>
      <c r="B11" s="234"/>
      <c r="C11" s="236"/>
      <c r="D11" s="229"/>
      <c r="E11" s="229"/>
      <c r="F11" s="238"/>
      <c r="G11" s="238"/>
      <c r="H11" s="229"/>
      <c r="I11" s="230"/>
    </row>
    <row r="14" spans="1:9" ht="19.5" thickBot="1" x14ac:dyDescent="0.35">
      <c r="A14" s="241" t="s">
        <v>24</v>
      </c>
      <c r="B14" s="241"/>
      <c r="C14" s="241"/>
      <c r="D14" s="241"/>
      <c r="E14" s="241"/>
      <c r="F14" s="241"/>
      <c r="G14" s="241"/>
      <c r="H14" s="241"/>
    </row>
    <row r="15" spans="1:9" ht="14.65" customHeight="1" thickBot="1" x14ac:dyDescent="0.3">
      <c r="A15" s="216" t="s">
        <v>0</v>
      </c>
      <c r="B15" s="216" t="s">
        <v>1</v>
      </c>
      <c r="C15" s="219" t="s">
        <v>2</v>
      </c>
      <c r="D15" s="222" t="s">
        <v>44</v>
      </c>
      <c r="E15" s="223"/>
      <c r="F15" s="223"/>
      <c r="G15" s="224"/>
      <c r="H15" s="225" t="s">
        <v>3</v>
      </c>
    </row>
    <row r="16" spans="1:9" ht="24" x14ac:dyDescent="0.25">
      <c r="A16" s="217"/>
      <c r="B16" s="217"/>
      <c r="C16" s="220"/>
      <c r="D16" s="22" t="s">
        <v>4</v>
      </c>
      <c r="E16" s="22" t="s">
        <v>5</v>
      </c>
      <c r="F16" s="22" t="s">
        <v>6</v>
      </c>
      <c r="G16" s="22" t="s">
        <v>7</v>
      </c>
      <c r="H16" s="226"/>
    </row>
    <row r="17" spans="1:8" ht="15.75" thickBot="1" x14ac:dyDescent="0.3">
      <c r="A17" s="218"/>
      <c r="B17" s="218"/>
      <c r="C17" s="221"/>
      <c r="D17" s="23" t="s">
        <v>8</v>
      </c>
      <c r="E17" s="23" t="s">
        <v>8</v>
      </c>
      <c r="F17" s="23" t="s">
        <v>8</v>
      </c>
      <c r="G17" s="23" t="s">
        <v>8</v>
      </c>
      <c r="H17" s="227"/>
    </row>
    <row r="18" spans="1:8" ht="77.25" thickBot="1" x14ac:dyDescent="0.3">
      <c r="A18" s="8">
        <v>1</v>
      </c>
      <c r="B18" s="9" t="s">
        <v>20</v>
      </c>
      <c r="C18" s="8">
        <v>0.02</v>
      </c>
      <c r="D18" s="114">
        <v>0</v>
      </c>
      <c r="E18" s="33">
        <v>0</v>
      </c>
      <c r="F18" s="33">
        <f>C18*1000*D18</f>
        <v>0</v>
      </c>
      <c r="G18" s="32">
        <f>C18*1000*E18</f>
        <v>0</v>
      </c>
      <c r="H18" s="25" t="s">
        <v>22</v>
      </c>
    </row>
    <row r="19" spans="1:8" x14ac:dyDescent="0.25">
      <c r="A19" s="231" t="s">
        <v>10</v>
      </c>
      <c r="B19" s="232"/>
      <c r="C19" s="235">
        <v>0.02</v>
      </c>
      <c r="D19" s="228"/>
      <c r="E19" s="228"/>
      <c r="F19" s="237">
        <f>SUM(F18)</f>
        <v>0</v>
      </c>
      <c r="G19" s="237">
        <f>SUM(G18)</f>
        <v>0</v>
      </c>
      <c r="H19" s="228"/>
    </row>
    <row r="20" spans="1:8" ht="15.75" thickBot="1" x14ac:dyDescent="0.3">
      <c r="A20" s="233"/>
      <c r="B20" s="234"/>
      <c r="C20" s="236"/>
      <c r="D20" s="229"/>
      <c r="E20" s="229"/>
      <c r="F20" s="238"/>
      <c r="G20" s="238"/>
      <c r="H20" s="229"/>
    </row>
    <row r="23" spans="1:8" ht="19.5" thickBot="1" x14ac:dyDescent="0.35">
      <c r="A23" s="241" t="s">
        <v>16</v>
      </c>
      <c r="B23" s="241"/>
      <c r="C23" s="241"/>
      <c r="D23" s="241"/>
      <c r="E23" s="241"/>
      <c r="F23" s="241"/>
      <c r="G23" s="241"/>
      <c r="H23" s="241"/>
    </row>
    <row r="24" spans="1:8" ht="14.65" customHeight="1" thickBot="1" x14ac:dyDescent="0.3">
      <c r="A24" s="216" t="s">
        <v>0</v>
      </c>
      <c r="B24" s="216" t="s">
        <v>1</v>
      </c>
      <c r="C24" s="219" t="s">
        <v>2</v>
      </c>
      <c r="D24" s="222" t="s">
        <v>44</v>
      </c>
      <c r="E24" s="223"/>
      <c r="F24" s="223"/>
      <c r="G24" s="224"/>
      <c r="H24" s="225" t="s">
        <v>3</v>
      </c>
    </row>
    <row r="25" spans="1:8" ht="24" x14ac:dyDescent="0.25">
      <c r="A25" s="217"/>
      <c r="B25" s="217"/>
      <c r="C25" s="220"/>
      <c r="D25" s="22" t="s">
        <v>4</v>
      </c>
      <c r="E25" s="22" t="s">
        <v>5</v>
      </c>
      <c r="F25" s="22" t="s">
        <v>6</v>
      </c>
      <c r="G25" s="22" t="s">
        <v>7</v>
      </c>
      <c r="H25" s="226"/>
    </row>
    <row r="26" spans="1:8" ht="15.75" thickBot="1" x14ac:dyDescent="0.3">
      <c r="A26" s="218"/>
      <c r="B26" s="218"/>
      <c r="C26" s="221"/>
      <c r="D26" s="23" t="s">
        <v>8</v>
      </c>
      <c r="E26" s="23" t="s">
        <v>8</v>
      </c>
      <c r="F26" s="23" t="s">
        <v>8</v>
      </c>
      <c r="G26" s="23" t="s">
        <v>8</v>
      </c>
      <c r="H26" s="227"/>
    </row>
    <row r="27" spans="1:8" ht="77.25" thickBot="1" x14ac:dyDescent="0.3">
      <c r="A27" s="8">
        <v>1</v>
      </c>
      <c r="B27" s="9" t="s">
        <v>20</v>
      </c>
      <c r="C27" s="8">
        <v>0.02</v>
      </c>
      <c r="D27" s="114">
        <v>0</v>
      </c>
      <c r="E27" s="33">
        <v>0</v>
      </c>
      <c r="F27" s="33">
        <f>C27*1000*D27</f>
        <v>0</v>
      </c>
      <c r="G27" s="32">
        <f>C27*1000*E27</f>
        <v>0</v>
      </c>
      <c r="H27" s="4" t="s">
        <v>23</v>
      </c>
    </row>
    <row r="28" spans="1:8" x14ac:dyDescent="0.25">
      <c r="A28" s="231" t="s">
        <v>10</v>
      </c>
      <c r="B28" s="232"/>
      <c r="C28" s="235">
        <v>0.02</v>
      </c>
      <c r="D28" s="228"/>
      <c r="E28" s="228"/>
      <c r="F28" s="237">
        <f>SUM(F27)</f>
        <v>0</v>
      </c>
      <c r="G28" s="237">
        <f>SUM(G27)</f>
        <v>0</v>
      </c>
      <c r="H28" s="228"/>
    </row>
    <row r="29" spans="1:8" ht="15.75" thickBot="1" x14ac:dyDescent="0.3">
      <c r="A29" s="233"/>
      <c r="B29" s="234"/>
      <c r="C29" s="236"/>
      <c r="D29" s="229"/>
      <c r="E29" s="229"/>
      <c r="F29" s="238"/>
      <c r="G29" s="238"/>
      <c r="H29" s="229"/>
    </row>
  </sheetData>
  <mergeCells count="42">
    <mergeCell ref="A2:D2"/>
    <mergeCell ref="H28:H29"/>
    <mergeCell ref="A1:H1"/>
    <mergeCell ref="A5:H5"/>
    <mergeCell ref="A14:H14"/>
    <mergeCell ref="A23:H23"/>
    <mergeCell ref="A28:B29"/>
    <mergeCell ref="C28:C29"/>
    <mergeCell ref="D28:D29"/>
    <mergeCell ref="E28:E29"/>
    <mergeCell ref="F28:F29"/>
    <mergeCell ref="G28:G29"/>
    <mergeCell ref="H19:H20"/>
    <mergeCell ref="A24:A26"/>
    <mergeCell ref="B24:B26"/>
    <mergeCell ref="C24:C26"/>
    <mergeCell ref="D24:G24"/>
    <mergeCell ref="H24:H26"/>
    <mergeCell ref="A19:B20"/>
    <mergeCell ref="C19:C20"/>
    <mergeCell ref="D19:D20"/>
    <mergeCell ref="E19:E20"/>
    <mergeCell ref="F19:F20"/>
    <mergeCell ref="G19:G20"/>
    <mergeCell ref="H10:H11"/>
    <mergeCell ref="I10:I11"/>
    <mergeCell ref="A15:A17"/>
    <mergeCell ref="B15:B17"/>
    <mergeCell ref="C15:C17"/>
    <mergeCell ref="D15:G15"/>
    <mergeCell ref="H15:H17"/>
    <mergeCell ref="A10:B11"/>
    <mergeCell ref="C10:C11"/>
    <mergeCell ref="D10:D11"/>
    <mergeCell ref="E10:E11"/>
    <mergeCell ref="F10:F11"/>
    <mergeCell ref="G10:G11"/>
    <mergeCell ref="A6:A8"/>
    <mergeCell ref="B6:B8"/>
    <mergeCell ref="C6:C8"/>
    <mergeCell ref="D6:G6"/>
    <mergeCell ref="H6:H8"/>
  </mergeCells>
  <pageMargins left="0.25" right="0.25" top="0.75" bottom="0.75" header="0.3" footer="0.3"/>
  <pageSetup paperSize="9" scale="7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workbookViewId="0">
      <selection activeCell="D27" sqref="D27"/>
    </sheetView>
  </sheetViews>
  <sheetFormatPr defaultRowHeight="15" x14ac:dyDescent="0.25"/>
  <cols>
    <col min="1" max="1" width="8" customWidth="1"/>
    <col min="2" max="2" width="26.85546875" customWidth="1"/>
    <col min="3" max="8" width="17.85546875" customWidth="1"/>
  </cols>
  <sheetData>
    <row r="1" spans="1:9" ht="15.75" x14ac:dyDescent="0.25">
      <c r="A1" s="240" t="s">
        <v>83</v>
      </c>
      <c r="B1" s="240"/>
      <c r="C1" s="240"/>
      <c r="D1" s="240"/>
      <c r="E1" s="240"/>
      <c r="F1" s="240"/>
      <c r="G1" s="240"/>
      <c r="H1" s="240"/>
    </row>
    <row r="2" spans="1:9" ht="15.75" x14ac:dyDescent="0.25">
      <c r="A2" s="26"/>
      <c r="B2" s="26"/>
      <c r="C2" s="26"/>
      <c r="D2" s="26"/>
      <c r="E2" s="26"/>
      <c r="F2" s="26"/>
      <c r="G2" s="26"/>
      <c r="H2" s="26"/>
    </row>
    <row r="5" spans="1:9" ht="19.5" thickBot="1" x14ac:dyDescent="0.35">
      <c r="A5" s="241" t="s">
        <v>15</v>
      </c>
      <c r="B5" s="241"/>
      <c r="C5" s="241"/>
      <c r="D5" s="241"/>
      <c r="E5" s="241"/>
      <c r="F5" s="241"/>
      <c r="G5" s="241"/>
      <c r="H5" s="241"/>
    </row>
    <row r="6" spans="1:9" ht="46.5" customHeight="1" thickBot="1" x14ac:dyDescent="0.3">
      <c r="A6" s="216" t="s">
        <v>0</v>
      </c>
      <c r="B6" s="216" t="s">
        <v>1</v>
      </c>
      <c r="C6" s="219" t="s">
        <v>2</v>
      </c>
      <c r="D6" s="222" t="s">
        <v>35</v>
      </c>
      <c r="E6" s="223"/>
      <c r="F6" s="223"/>
      <c r="G6" s="224"/>
      <c r="H6" s="225" t="s">
        <v>3</v>
      </c>
      <c r="I6" s="1"/>
    </row>
    <row r="7" spans="1:9" ht="24" x14ac:dyDescent="0.25">
      <c r="A7" s="217"/>
      <c r="B7" s="217"/>
      <c r="C7" s="220"/>
      <c r="D7" s="22" t="s">
        <v>4</v>
      </c>
      <c r="E7" s="22" t="s">
        <v>5</v>
      </c>
      <c r="F7" s="22" t="s">
        <v>6</v>
      </c>
      <c r="G7" s="22" t="s">
        <v>7</v>
      </c>
      <c r="H7" s="226"/>
      <c r="I7" s="1"/>
    </row>
    <row r="8" spans="1:9" ht="15.75" thickBot="1" x14ac:dyDescent="0.3">
      <c r="A8" s="218"/>
      <c r="B8" s="218"/>
      <c r="C8" s="221"/>
      <c r="D8" s="23" t="s">
        <v>8</v>
      </c>
      <c r="E8" s="23" t="s">
        <v>8</v>
      </c>
      <c r="F8" s="23" t="s">
        <v>8</v>
      </c>
      <c r="G8" s="23" t="s">
        <v>8</v>
      </c>
      <c r="H8" s="227"/>
      <c r="I8" s="1"/>
    </row>
    <row r="9" spans="1:9" ht="84.75" customHeight="1" thickBot="1" x14ac:dyDescent="0.3">
      <c r="A9" s="12">
        <v>1</v>
      </c>
      <c r="B9" s="24" t="s">
        <v>19</v>
      </c>
      <c r="C9" s="12">
        <v>0.15</v>
      </c>
      <c r="D9" s="114">
        <v>0</v>
      </c>
      <c r="E9" s="33">
        <v>0</v>
      </c>
      <c r="F9" s="33">
        <f>C9*1000*D9</f>
        <v>0</v>
      </c>
      <c r="G9" s="32">
        <f>C9*1000*E9</f>
        <v>0</v>
      </c>
      <c r="H9" s="4" t="s">
        <v>21</v>
      </c>
      <c r="I9" s="7"/>
    </row>
    <row r="10" spans="1:9" x14ac:dyDescent="0.25">
      <c r="A10" s="231" t="s">
        <v>10</v>
      </c>
      <c r="B10" s="232"/>
      <c r="C10" s="235">
        <v>0.15</v>
      </c>
      <c r="D10" s="228"/>
      <c r="E10" s="228"/>
      <c r="F10" s="237">
        <f>SUM(F9)</f>
        <v>0</v>
      </c>
      <c r="G10" s="237">
        <f>SUM(G9)</f>
        <v>0</v>
      </c>
      <c r="H10" s="228"/>
      <c r="I10" s="230"/>
    </row>
    <row r="11" spans="1:9" ht="15.75" thickBot="1" x14ac:dyDescent="0.3">
      <c r="A11" s="233"/>
      <c r="B11" s="234"/>
      <c r="C11" s="236"/>
      <c r="D11" s="229"/>
      <c r="E11" s="229"/>
      <c r="F11" s="229"/>
      <c r="G11" s="229"/>
      <c r="H11" s="229"/>
      <c r="I11" s="230"/>
    </row>
    <row r="14" spans="1:9" ht="19.5" thickBot="1" x14ac:dyDescent="0.35">
      <c r="A14" s="241" t="s">
        <v>24</v>
      </c>
      <c r="B14" s="241"/>
      <c r="C14" s="241"/>
      <c r="D14" s="241"/>
      <c r="E14" s="241"/>
      <c r="F14" s="241"/>
      <c r="G14" s="241"/>
      <c r="H14" s="241"/>
    </row>
    <row r="15" spans="1:9" ht="15.75" thickBot="1" x14ac:dyDescent="0.3">
      <c r="A15" s="216" t="s">
        <v>0</v>
      </c>
      <c r="B15" s="216" t="s">
        <v>1</v>
      </c>
      <c r="C15" s="219" t="s">
        <v>2</v>
      </c>
      <c r="D15" s="222" t="s">
        <v>35</v>
      </c>
      <c r="E15" s="223"/>
      <c r="F15" s="223"/>
      <c r="G15" s="224"/>
      <c r="H15" s="225" t="s">
        <v>3</v>
      </c>
    </row>
    <row r="16" spans="1:9" ht="24" x14ac:dyDescent="0.25">
      <c r="A16" s="217"/>
      <c r="B16" s="217"/>
      <c r="C16" s="220"/>
      <c r="D16" s="22" t="s">
        <v>4</v>
      </c>
      <c r="E16" s="22" t="s">
        <v>5</v>
      </c>
      <c r="F16" s="22" t="s">
        <v>6</v>
      </c>
      <c r="G16" s="22" t="s">
        <v>7</v>
      </c>
      <c r="H16" s="226"/>
    </row>
    <row r="17" spans="1:8" ht="15.75" thickBot="1" x14ac:dyDescent="0.3">
      <c r="A17" s="218"/>
      <c r="B17" s="218"/>
      <c r="C17" s="221"/>
      <c r="D17" s="23" t="s">
        <v>8</v>
      </c>
      <c r="E17" s="23" t="s">
        <v>8</v>
      </c>
      <c r="F17" s="23" t="s">
        <v>8</v>
      </c>
      <c r="G17" s="23" t="s">
        <v>8</v>
      </c>
      <c r="H17" s="227"/>
    </row>
    <row r="18" spans="1:8" ht="77.25" thickBot="1" x14ac:dyDescent="0.3">
      <c r="A18" s="8">
        <v>1</v>
      </c>
      <c r="B18" s="9" t="s">
        <v>20</v>
      </c>
      <c r="C18" s="8">
        <v>0.02</v>
      </c>
      <c r="D18" s="114">
        <v>0</v>
      </c>
      <c r="E18" s="33">
        <v>0</v>
      </c>
      <c r="F18" s="33">
        <f>C18*1000*D18</f>
        <v>0</v>
      </c>
      <c r="G18" s="32">
        <f>C18*1000*E18</f>
        <v>0</v>
      </c>
      <c r="H18" s="25" t="s">
        <v>22</v>
      </c>
    </row>
    <row r="19" spans="1:8" x14ac:dyDescent="0.25">
      <c r="A19" s="231" t="s">
        <v>10</v>
      </c>
      <c r="B19" s="232"/>
      <c r="C19" s="235">
        <v>0.02</v>
      </c>
      <c r="D19" s="228"/>
      <c r="E19" s="228"/>
      <c r="F19" s="237">
        <f>SUM(F18)</f>
        <v>0</v>
      </c>
      <c r="G19" s="237">
        <f>SUM(G18)</f>
        <v>0</v>
      </c>
      <c r="H19" s="228"/>
    </row>
    <row r="20" spans="1:8" ht="15.75" thickBot="1" x14ac:dyDescent="0.3">
      <c r="A20" s="233"/>
      <c r="B20" s="234"/>
      <c r="C20" s="236"/>
      <c r="D20" s="229"/>
      <c r="E20" s="229"/>
      <c r="F20" s="238"/>
      <c r="G20" s="238"/>
      <c r="H20" s="229"/>
    </row>
    <row r="23" spans="1:8" ht="19.5" thickBot="1" x14ac:dyDescent="0.35">
      <c r="A23" s="241" t="s">
        <v>16</v>
      </c>
      <c r="B23" s="241"/>
      <c r="C23" s="241"/>
      <c r="D23" s="241"/>
      <c r="E23" s="241"/>
      <c r="F23" s="241"/>
      <c r="G23" s="241"/>
      <c r="H23" s="241"/>
    </row>
    <row r="24" spans="1:8" ht="15.75" thickBot="1" x14ac:dyDescent="0.3">
      <c r="A24" s="216" t="s">
        <v>0</v>
      </c>
      <c r="B24" s="216" t="s">
        <v>1</v>
      </c>
      <c r="C24" s="219" t="s">
        <v>2</v>
      </c>
      <c r="D24" s="222" t="s">
        <v>35</v>
      </c>
      <c r="E24" s="223"/>
      <c r="F24" s="223"/>
      <c r="G24" s="224"/>
      <c r="H24" s="225" t="s">
        <v>3</v>
      </c>
    </row>
    <row r="25" spans="1:8" ht="24" x14ac:dyDescent="0.25">
      <c r="A25" s="217"/>
      <c r="B25" s="217"/>
      <c r="C25" s="220"/>
      <c r="D25" s="22" t="s">
        <v>4</v>
      </c>
      <c r="E25" s="22" t="s">
        <v>5</v>
      </c>
      <c r="F25" s="22" t="s">
        <v>6</v>
      </c>
      <c r="G25" s="22" t="s">
        <v>7</v>
      </c>
      <c r="H25" s="226"/>
    </row>
    <row r="26" spans="1:8" ht="15.75" thickBot="1" x14ac:dyDescent="0.3">
      <c r="A26" s="218"/>
      <c r="B26" s="218"/>
      <c r="C26" s="221"/>
      <c r="D26" s="23" t="s">
        <v>8</v>
      </c>
      <c r="E26" s="23" t="s">
        <v>8</v>
      </c>
      <c r="F26" s="23" t="s">
        <v>8</v>
      </c>
      <c r="G26" s="23" t="s">
        <v>8</v>
      </c>
      <c r="H26" s="227"/>
    </row>
    <row r="27" spans="1:8" ht="77.25" thickBot="1" x14ac:dyDescent="0.3">
      <c r="A27" s="8">
        <v>1</v>
      </c>
      <c r="B27" s="9" t="s">
        <v>20</v>
      </c>
      <c r="C27" s="8">
        <v>0.02</v>
      </c>
      <c r="D27" s="114">
        <v>0</v>
      </c>
      <c r="E27" s="33">
        <v>0</v>
      </c>
      <c r="F27" s="33">
        <f>C27*1000*D27</f>
        <v>0</v>
      </c>
      <c r="G27" s="32">
        <f>C27*1000*E27</f>
        <v>0</v>
      </c>
      <c r="H27" s="4" t="s">
        <v>23</v>
      </c>
    </row>
    <row r="28" spans="1:8" x14ac:dyDescent="0.25">
      <c r="A28" s="231" t="s">
        <v>10</v>
      </c>
      <c r="B28" s="232"/>
      <c r="C28" s="235">
        <v>0.02</v>
      </c>
      <c r="D28" s="228"/>
      <c r="E28" s="228"/>
      <c r="F28" s="237">
        <f>SUM(F27)</f>
        <v>0</v>
      </c>
      <c r="G28" s="237">
        <f>SUM(G27)</f>
        <v>0</v>
      </c>
      <c r="H28" s="228"/>
    </row>
    <row r="29" spans="1:8" ht="15.75" thickBot="1" x14ac:dyDescent="0.3">
      <c r="A29" s="233"/>
      <c r="B29" s="234"/>
      <c r="C29" s="236"/>
      <c r="D29" s="229"/>
      <c r="E29" s="229"/>
      <c r="F29" s="238"/>
      <c r="G29" s="238"/>
      <c r="H29" s="229"/>
    </row>
  </sheetData>
  <mergeCells count="41">
    <mergeCell ref="H28:H29"/>
    <mergeCell ref="A28:B29"/>
    <mergeCell ref="C28:C29"/>
    <mergeCell ref="D28:D29"/>
    <mergeCell ref="E28:E29"/>
    <mergeCell ref="F28:F29"/>
    <mergeCell ref="G28:G29"/>
    <mergeCell ref="H19:H20"/>
    <mergeCell ref="A23:H23"/>
    <mergeCell ref="A24:A26"/>
    <mergeCell ref="B24:B26"/>
    <mergeCell ref="C24:C26"/>
    <mergeCell ref="D24:G24"/>
    <mergeCell ref="H24:H26"/>
    <mergeCell ref="A19:B20"/>
    <mergeCell ref="C19:C20"/>
    <mergeCell ref="D19:D20"/>
    <mergeCell ref="E19:E20"/>
    <mergeCell ref="F19:F20"/>
    <mergeCell ref="G19:G20"/>
    <mergeCell ref="H10:H11"/>
    <mergeCell ref="I10:I11"/>
    <mergeCell ref="A14:H14"/>
    <mergeCell ref="A15:A17"/>
    <mergeCell ref="B15:B17"/>
    <mergeCell ref="C15:C17"/>
    <mergeCell ref="D15:G15"/>
    <mergeCell ref="H15:H17"/>
    <mergeCell ref="A10:B11"/>
    <mergeCell ref="C10:C11"/>
    <mergeCell ref="D10:D11"/>
    <mergeCell ref="E10:E11"/>
    <mergeCell ref="F10:F11"/>
    <mergeCell ref="G10:G11"/>
    <mergeCell ref="A1:H1"/>
    <mergeCell ref="A5:H5"/>
    <mergeCell ref="A6:A8"/>
    <mergeCell ref="B6:B8"/>
    <mergeCell ref="C6:C8"/>
    <mergeCell ref="D6:G6"/>
    <mergeCell ref="H6:H8"/>
  </mergeCells>
  <pageMargins left="0.25" right="0.25" top="0.75" bottom="0.75" header="0.3" footer="0.3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26"/>
  <sheetViews>
    <sheetView workbookViewId="0">
      <selection activeCell="O28" sqref="O28"/>
    </sheetView>
  </sheetViews>
  <sheetFormatPr defaultRowHeight="15" x14ac:dyDescent="0.25"/>
  <cols>
    <col min="3" max="3" width="41" bestFit="1" customWidth="1"/>
    <col min="4" max="4" width="34.28515625" customWidth="1"/>
    <col min="5" max="5" width="11.42578125" bestFit="1" customWidth="1"/>
  </cols>
  <sheetData>
    <row r="1" spans="2:5" x14ac:dyDescent="0.25">
      <c r="B1" s="48" t="s">
        <v>47</v>
      </c>
    </row>
    <row r="3" spans="2:5" ht="15.75" customHeight="1" x14ac:dyDescent="0.25">
      <c r="C3" s="211" t="s">
        <v>79</v>
      </c>
      <c r="D3" s="213" t="s">
        <v>75</v>
      </c>
      <c r="E3" s="215" t="s">
        <v>56</v>
      </c>
    </row>
    <row r="4" spans="2:5" ht="15.75" customHeight="1" x14ac:dyDescent="0.25">
      <c r="C4" s="212"/>
      <c r="D4" s="214"/>
      <c r="E4" s="215"/>
    </row>
    <row r="6" spans="2:5" x14ac:dyDescent="0.25">
      <c r="C6" s="56" t="s">
        <v>84</v>
      </c>
      <c r="D6" s="57">
        <f>SUM(D14,D22)</f>
        <v>0</v>
      </c>
      <c r="E6" s="57">
        <f>SUM(E14,E22)</f>
        <v>0</v>
      </c>
    </row>
    <row r="7" spans="2:5" x14ac:dyDescent="0.25">
      <c r="C7" s="56" t="s">
        <v>85</v>
      </c>
      <c r="D7" s="57">
        <f t="shared" ref="D7:E9" si="0">SUM(D15,D23)</f>
        <v>0</v>
      </c>
      <c r="E7" s="57">
        <f t="shared" si="0"/>
        <v>0</v>
      </c>
    </row>
    <row r="8" spans="2:5" x14ac:dyDescent="0.25">
      <c r="C8" s="56" t="s">
        <v>86</v>
      </c>
      <c r="D8" s="57">
        <f t="shared" si="0"/>
        <v>0</v>
      </c>
      <c r="E8" s="57">
        <f t="shared" si="0"/>
        <v>0</v>
      </c>
    </row>
    <row r="9" spans="2:5" x14ac:dyDescent="0.25">
      <c r="C9" s="56" t="s">
        <v>46</v>
      </c>
      <c r="D9" s="57">
        <f t="shared" si="0"/>
        <v>0</v>
      </c>
      <c r="E9" s="57">
        <f t="shared" si="0"/>
        <v>0</v>
      </c>
    </row>
    <row r="10" spans="2:5" x14ac:dyDescent="0.25">
      <c r="C10" s="58" t="s">
        <v>34</v>
      </c>
      <c r="D10" s="59">
        <f>SUM(D6:D9)</f>
        <v>0</v>
      </c>
      <c r="E10" s="59">
        <f>SUM(E6:E9)</f>
        <v>0</v>
      </c>
    </row>
    <row r="12" spans="2:5" ht="15" customHeight="1" x14ac:dyDescent="0.25">
      <c r="C12" s="211" t="s">
        <v>80</v>
      </c>
      <c r="D12" s="213" t="s">
        <v>75</v>
      </c>
      <c r="E12" s="215" t="s">
        <v>56</v>
      </c>
    </row>
    <row r="13" spans="2:5" ht="15.75" customHeight="1" x14ac:dyDescent="0.25">
      <c r="C13" s="212"/>
      <c r="D13" s="214"/>
      <c r="E13" s="215"/>
    </row>
    <row r="14" spans="2:5" x14ac:dyDescent="0.25">
      <c r="C14" s="56" t="s">
        <v>84</v>
      </c>
      <c r="D14" s="57">
        <f>Zad_2_Odp_Medyczne_2021!G10</f>
        <v>0</v>
      </c>
      <c r="E14" s="57">
        <f>Zad_2_Odp_Medyczne_2021!F10</f>
        <v>0</v>
      </c>
    </row>
    <row r="15" spans="2:5" x14ac:dyDescent="0.25">
      <c r="C15" s="56" t="s">
        <v>85</v>
      </c>
      <c r="D15" s="57">
        <f>Zad_2_Odp_Medyczne_2021!G28</f>
        <v>0</v>
      </c>
      <c r="E15" s="57">
        <f>Zad_2_Odp_Medyczne_2021!F28</f>
        <v>0</v>
      </c>
    </row>
    <row r="16" spans="2:5" x14ac:dyDescent="0.25">
      <c r="C16" s="56" t="s">
        <v>86</v>
      </c>
      <c r="D16" s="57">
        <f>Zad_2_Odp_Medyczne_2021!G19</f>
        <v>0</v>
      </c>
      <c r="E16" s="57">
        <f>Zad_2_Odp_Medyczne_2021!F19</f>
        <v>0</v>
      </c>
    </row>
    <row r="17" spans="3:5" x14ac:dyDescent="0.25">
      <c r="C17" s="56" t="s">
        <v>46</v>
      </c>
      <c r="D17" s="57"/>
      <c r="E17" s="60"/>
    </row>
    <row r="18" spans="3:5" x14ac:dyDescent="0.25">
      <c r="C18" s="58" t="s">
        <v>34</v>
      </c>
      <c r="D18" s="59">
        <f>SUM(D14:D17)</f>
        <v>0</v>
      </c>
      <c r="E18" s="59">
        <f>SUM(E14:E17)</f>
        <v>0</v>
      </c>
    </row>
    <row r="20" spans="3:5" ht="15" customHeight="1" x14ac:dyDescent="0.25">
      <c r="C20" s="211" t="s">
        <v>81</v>
      </c>
      <c r="D20" s="213" t="s">
        <v>75</v>
      </c>
      <c r="E20" s="215" t="s">
        <v>56</v>
      </c>
    </row>
    <row r="21" spans="3:5" ht="15.75" customHeight="1" x14ac:dyDescent="0.25">
      <c r="C21" s="212"/>
      <c r="D21" s="214"/>
      <c r="E21" s="215"/>
    </row>
    <row r="22" spans="3:5" x14ac:dyDescent="0.25">
      <c r="C22" s="56" t="s">
        <v>84</v>
      </c>
      <c r="D22" s="57">
        <f>Zad_2_Odp_Medyczne_2022!G10</f>
        <v>0</v>
      </c>
      <c r="E22" s="57">
        <f>Zad_2_Odp_Medyczne_2022!F10</f>
        <v>0</v>
      </c>
    </row>
    <row r="23" spans="3:5" x14ac:dyDescent="0.25">
      <c r="C23" s="56" t="s">
        <v>85</v>
      </c>
      <c r="D23" s="57">
        <f>Zad_2_Odp_Medyczne_2022!G28</f>
        <v>0</v>
      </c>
      <c r="E23" s="57">
        <f>Zad_2_Odp_Medyczne_2022!F28</f>
        <v>0</v>
      </c>
    </row>
    <row r="24" spans="3:5" x14ac:dyDescent="0.25">
      <c r="C24" s="56" t="s">
        <v>86</v>
      </c>
      <c r="D24" s="57">
        <f>Zad_2_Odp_Medyczne_2022!G19</f>
        <v>0</v>
      </c>
      <c r="E24" s="57">
        <f>Zad_2_Odp_Medyczne_2022!F19</f>
        <v>0</v>
      </c>
    </row>
    <row r="25" spans="3:5" x14ac:dyDescent="0.25">
      <c r="C25" s="56" t="s">
        <v>46</v>
      </c>
      <c r="D25" s="57"/>
      <c r="E25" s="60"/>
    </row>
    <row r="26" spans="3:5" x14ac:dyDescent="0.25">
      <c r="C26" s="58" t="s">
        <v>34</v>
      </c>
      <c r="D26" s="59">
        <f>SUM(D22:D25)</f>
        <v>0</v>
      </c>
      <c r="E26" s="59">
        <f>SUM(E22:E25)</f>
        <v>0</v>
      </c>
    </row>
  </sheetData>
  <mergeCells count="9">
    <mergeCell ref="E3:E4"/>
    <mergeCell ref="E12:E13"/>
    <mergeCell ref="E20:E21"/>
    <mergeCell ref="C3:C4"/>
    <mergeCell ref="C12:C13"/>
    <mergeCell ref="D12:D13"/>
    <mergeCell ref="D3:D4"/>
    <mergeCell ref="C20:C21"/>
    <mergeCell ref="D20:D2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zoomScaleNormal="100" workbookViewId="0">
      <selection activeCell="D17" sqref="D17"/>
    </sheetView>
  </sheetViews>
  <sheetFormatPr defaultRowHeight="15" x14ac:dyDescent="0.25"/>
  <cols>
    <col min="2" max="2" width="17.85546875" customWidth="1"/>
    <col min="3" max="3" width="17.42578125" customWidth="1"/>
    <col min="4" max="4" width="16.28515625" customWidth="1"/>
    <col min="5" max="5" width="15.5703125" customWidth="1"/>
    <col min="6" max="6" width="20.5703125" customWidth="1"/>
    <col min="7" max="7" width="33.140625" customWidth="1"/>
    <col min="8" max="8" width="48.42578125" customWidth="1"/>
  </cols>
  <sheetData>
    <row r="1" spans="1:8" ht="22.5" customHeight="1" x14ac:dyDescent="0.25">
      <c r="A1" s="240" t="s">
        <v>87</v>
      </c>
      <c r="B1" s="240"/>
      <c r="C1" s="240"/>
      <c r="D1" s="240"/>
      <c r="E1" s="240"/>
      <c r="F1" s="240"/>
      <c r="G1" s="240"/>
      <c r="H1" s="240"/>
    </row>
    <row r="2" spans="1:8" ht="30.75" customHeight="1" x14ac:dyDescent="0.25">
      <c r="A2" s="251"/>
      <c r="B2" s="251"/>
      <c r="C2" s="251"/>
      <c r="D2" s="251"/>
      <c r="E2" s="20"/>
      <c r="F2" s="20"/>
      <c r="G2" s="20"/>
      <c r="H2" s="20"/>
    </row>
    <row r="5" spans="1:8" ht="19.5" thickBot="1" x14ac:dyDescent="0.35">
      <c r="A5" s="241" t="s">
        <v>15</v>
      </c>
      <c r="B5" s="241"/>
      <c r="C5" s="241"/>
      <c r="D5" s="241"/>
      <c r="E5" s="241"/>
      <c r="F5" s="241"/>
      <c r="G5" s="241"/>
      <c r="H5" s="241"/>
    </row>
    <row r="6" spans="1:8" ht="15.75" thickBot="1" x14ac:dyDescent="0.3">
      <c r="A6" s="216" t="s">
        <v>0</v>
      </c>
      <c r="B6" s="216" t="s">
        <v>1</v>
      </c>
      <c r="C6" s="244" t="s">
        <v>2</v>
      </c>
      <c r="D6" s="247" t="s">
        <v>44</v>
      </c>
      <c r="E6" s="248"/>
      <c r="F6" s="248"/>
      <c r="G6" s="249"/>
      <c r="H6" s="225" t="s">
        <v>3</v>
      </c>
    </row>
    <row r="7" spans="1:8" ht="38.25" x14ac:dyDescent="0.25">
      <c r="A7" s="217"/>
      <c r="B7" s="217"/>
      <c r="C7" s="245"/>
      <c r="D7" s="2" t="s">
        <v>4</v>
      </c>
      <c r="E7" s="2" t="s">
        <v>5</v>
      </c>
      <c r="F7" s="2" t="s">
        <v>6</v>
      </c>
      <c r="G7" s="2" t="s">
        <v>7</v>
      </c>
      <c r="H7" s="226"/>
    </row>
    <row r="8" spans="1:8" ht="45.75" customHeight="1" thickBot="1" x14ac:dyDescent="0.3">
      <c r="A8" s="218"/>
      <c r="B8" s="218"/>
      <c r="C8" s="246"/>
      <c r="D8" s="3" t="s">
        <v>8</v>
      </c>
      <c r="E8" s="3" t="s">
        <v>8</v>
      </c>
      <c r="F8" s="3" t="s">
        <v>8</v>
      </c>
      <c r="G8" s="3" t="s">
        <v>8</v>
      </c>
      <c r="H8" s="226"/>
    </row>
    <row r="9" spans="1:8" ht="36.75" thickBot="1" x14ac:dyDescent="0.3">
      <c r="A9" s="14">
        <v>1</v>
      </c>
      <c r="B9" s="13" t="s">
        <v>36</v>
      </c>
      <c r="C9" s="12">
        <v>40</v>
      </c>
      <c r="D9" s="114">
        <v>0</v>
      </c>
      <c r="E9" s="33">
        <v>0</v>
      </c>
      <c r="F9" s="33">
        <f>C9*D9</f>
        <v>0</v>
      </c>
      <c r="G9" s="32">
        <f>C9*E9</f>
        <v>0</v>
      </c>
      <c r="H9" s="15" t="s">
        <v>60</v>
      </c>
    </row>
    <row r="10" spans="1:8" ht="15.75" thickBot="1" x14ac:dyDescent="0.3">
      <c r="A10" s="242" t="s">
        <v>10</v>
      </c>
      <c r="B10" s="243"/>
      <c r="C10" s="17">
        <v>40</v>
      </c>
      <c r="D10" s="18"/>
      <c r="E10" s="18"/>
      <c r="F10" s="34">
        <f>SUM(F9)</f>
        <v>0</v>
      </c>
      <c r="G10" s="34">
        <f>SUM(G9)</f>
        <v>0</v>
      </c>
      <c r="H10" s="18"/>
    </row>
    <row r="11" spans="1:8" x14ac:dyDescent="0.25">
      <c r="A11" s="21"/>
      <c r="B11" s="21"/>
      <c r="C11" s="21"/>
      <c r="D11" s="21"/>
      <c r="E11" s="21"/>
      <c r="F11" s="21"/>
      <c r="G11" s="21"/>
      <c r="H11" s="21"/>
    </row>
    <row r="13" spans="1:8" ht="19.5" thickBot="1" x14ac:dyDescent="0.35">
      <c r="A13" s="241" t="s">
        <v>17</v>
      </c>
      <c r="B13" s="241"/>
      <c r="C13" s="241"/>
      <c r="D13" s="241"/>
      <c r="E13" s="241"/>
      <c r="F13" s="241"/>
      <c r="G13" s="241"/>
      <c r="H13" s="241"/>
    </row>
    <row r="14" spans="1:8" ht="14.65" customHeight="1" thickBot="1" x14ac:dyDescent="0.3">
      <c r="A14" s="216" t="s">
        <v>0</v>
      </c>
      <c r="B14" s="216" t="s">
        <v>1</v>
      </c>
      <c r="C14" s="244" t="s">
        <v>2</v>
      </c>
      <c r="D14" s="247" t="s">
        <v>44</v>
      </c>
      <c r="E14" s="248"/>
      <c r="F14" s="248"/>
      <c r="G14" s="249"/>
      <c r="H14" s="244" t="s">
        <v>3</v>
      </c>
    </row>
    <row r="15" spans="1:8" ht="38.25" x14ac:dyDescent="0.25">
      <c r="A15" s="217"/>
      <c r="B15" s="217"/>
      <c r="C15" s="245"/>
      <c r="D15" s="2" t="s">
        <v>4</v>
      </c>
      <c r="E15" s="2" t="s">
        <v>5</v>
      </c>
      <c r="F15" s="2" t="s">
        <v>6</v>
      </c>
      <c r="G15" s="2" t="s">
        <v>7</v>
      </c>
      <c r="H15" s="245"/>
    </row>
    <row r="16" spans="1:8" ht="22.5" customHeight="1" thickBot="1" x14ac:dyDescent="0.3">
      <c r="A16" s="218"/>
      <c r="B16" s="218"/>
      <c r="C16" s="246"/>
      <c r="D16" s="3" t="s">
        <v>8</v>
      </c>
      <c r="E16" s="3" t="s">
        <v>8</v>
      </c>
      <c r="F16" s="3" t="s">
        <v>8</v>
      </c>
      <c r="G16" s="3" t="s">
        <v>8</v>
      </c>
      <c r="H16" s="250"/>
    </row>
    <row r="17" spans="1:8" ht="36.75" thickBot="1" x14ac:dyDescent="0.3">
      <c r="A17" s="8">
        <v>1</v>
      </c>
      <c r="B17" s="11" t="s">
        <v>36</v>
      </c>
      <c r="C17" s="10">
        <v>1</v>
      </c>
      <c r="D17" s="114">
        <v>0</v>
      </c>
      <c r="E17" s="33">
        <v>0</v>
      </c>
      <c r="F17" s="33">
        <f>C17*D17</f>
        <v>0</v>
      </c>
      <c r="G17" s="32">
        <f>C17*E17</f>
        <v>0</v>
      </c>
      <c r="H17" s="5" t="s">
        <v>12</v>
      </c>
    </row>
    <row r="18" spans="1:8" ht="15.75" thickBot="1" x14ac:dyDescent="0.3">
      <c r="A18" s="242" t="s">
        <v>10</v>
      </c>
      <c r="B18" s="243"/>
      <c r="C18" s="17">
        <v>1</v>
      </c>
      <c r="D18" s="18"/>
      <c r="E18" s="18"/>
      <c r="F18" s="34">
        <f>SUM(F17)</f>
        <v>0</v>
      </c>
      <c r="G18" s="34">
        <f>SUM(G17)</f>
        <v>0</v>
      </c>
      <c r="H18" s="18"/>
    </row>
    <row r="22" spans="1:8" ht="14.65" customHeight="1" x14ac:dyDescent="0.25"/>
    <row r="30" spans="1:8" ht="14.65" customHeight="1" x14ac:dyDescent="0.25"/>
  </sheetData>
  <mergeCells count="16">
    <mergeCell ref="A1:H1"/>
    <mergeCell ref="A5:H5"/>
    <mergeCell ref="A6:A8"/>
    <mergeCell ref="B6:B8"/>
    <mergeCell ref="C6:C8"/>
    <mergeCell ref="D6:G6"/>
    <mergeCell ref="H6:H8"/>
    <mergeCell ref="A2:D2"/>
    <mergeCell ref="A18:B18"/>
    <mergeCell ref="A10:B10"/>
    <mergeCell ref="A13:H13"/>
    <mergeCell ref="A14:A16"/>
    <mergeCell ref="B14:B16"/>
    <mergeCell ref="C14:C16"/>
    <mergeCell ref="D14:G14"/>
    <mergeCell ref="H14:H16"/>
  </mergeCells>
  <pageMargins left="0.25" right="0.25" top="0.75" bottom="0.75" header="0.3" footer="0.3"/>
  <pageSetup paperSize="9" scale="7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topLeftCell="A4" zoomScale="90" zoomScaleNormal="90" workbookViewId="0">
      <selection activeCell="D17" sqref="D17"/>
    </sheetView>
  </sheetViews>
  <sheetFormatPr defaultRowHeight="15" x14ac:dyDescent="0.25"/>
  <cols>
    <col min="2" max="2" width="20.42578125" customWidth="1"/>
    <col min="3" max="3" width="17.7109375" customWidth="1"/>
    <col min="4" max="4" width="23.28515625" customWidth="1"/>
    <col min="5" max="5" width="26.140625" customWidth="1"/>
    <col min="6" max="6" width="37.5703125" customWidth="1"/>
    <col min="7" max="7" width="42.85546875" customWidth="1"/>
    <col min="8" max="8" width="31.7109375" customWidth="1"/>
  </cols>
  <sheetData>
    <row r="1" spans="1:8" ht="15.75" x14ac:dyDescent="0.25">
      <c r="A1" s="240" t="s">
        <v>88</v>
      </c>
      <c r="B1" s="240"/>
      <c r="C1" s="240"/>
      <c r="D1" s="240"/>
      <c r="E1" s="240"/>
      <c r="F1" s="240"/>
      <c r="G1" s="240"/>
      <c r="H1" s="240"/>
    </row>
    <row r="2" spans="1:8" x14ac:dyDescent="0.25">
      <c r="A2" s="252"/>
      <c r="B2" s="252"/>
      <c r="C2" s="252"/>
      <c r="D2" s="20"/>
      <c r="E2" s="20"/>
      <c r="F2" s="20"/>
      <c r="G2" s="20"/>
      <c r="H2" s="20"/>
    </row>
    <row r="5" spans="1:8" ht="19.5" thickBot="1" x14ac:dyDescent="0.35">
      <c r="A5" s="241" t="s">
        <v>15</v>
      </c>
      <c r="B5" s="241"/>
      <c r="C5" s="241"/>
      <c r="D5" s="241"/>
      <c r="E5" s="241"/>
      <c r="F5" s="241"/>
      <c r="G5" s="241"/>
      <c r="H5" s="241"/>
    </row>
    <row r="6" spans="1:8" ht="15.75" thickBot="1" x14ac:dyDescent="0.3">
      <c r="A6" s="216" t="s">
        <v>0</v>
      </c>
      <c r="B6" s="216" t="s">
        <v>1</v>
      </c>
      <c r="C6" s="244" t="s">
        <v>2</v>
      </c>
      <c r="D6" s="247" t="s">
        <v>35</v>
      </c>
      <c r="E6" s="248"/>
      <c r="F6" s="248"/>
      <c r="G6" s="249"/>
      <c r="H6" s="225" t="s">
        <v>3</v>
      </c>
    </row>
    <row r="7" spans="1:8" ht="25.5" x14ac:dyDescent="0.25">
      <c r="A7" s="217"/>
      <c r="B7" s="217"/>
      <c r="C7" s="245"/>
      <c r="D7" s="2" t="s">
        <v>4</v>
      </c>
      <c r="E7" s="2" t="s">
        <v>5</v>
      </c>
      <c r="F7" s="2" t="s">
        <v>6</v>
      </c>
      <c r="G7" s="2" t="s">
        <v>7</v>
      </c>
      <c r="H7" s="226"/>
    </row>
    <row r="8" spans="1:8" ht="21" customHeight="1" thickBot="1" x14ac:dyDescent="0.3">
      <c r="A8" s="218"/>
      <c r="B8" s="218"/>
      <c r="C8" s="246"/>
      <c r="D8" s="3" t="s">
        <v>8</v>
      </c>
      <c r="E8" s="3" t="s">
        <v>8</v>
      </c>
      <c r="F8" s="3" t="s">
        <v>8</v>
      </c>
      <c r="G8" s="3" t="s">
        <v>8</v>
      </c>
      <c r="H8" s="226"/>
    </row>
    <row r="9" spans="1:8" ht="36.75" thickBot="1" x14ac:dyDescent="0.3">
      <c r="A9" s="14">
        <v>1</v>
      </c>
      <c r="B9" s="11" t="s">
        <v>36</v>
      </c>
      <c r="C9" s="12">
        <v>40</v>
      </c>
      <c r="D9" s="114">
        <v>0</v>
      </c>
      <c r="E9" s="33">
        <v>0</v>
      </c>
      <c r="F9" s="33">
        <f>C9*D9</f>
        <v>0</v>
      </c>
      <c r="G9" s="32">
        <f>C9*E9</f>
        <v>0</v>
      </c>
      <c r="H9" s="15" t="s">
        <v>60</v>
      </c>
    </row>
    <row r="10" spans="1:8" ht="15.75" thickBot="1" x14ac:dyDescent="0.3">
      <c r="A10" s="242" t="s">
        <v>10</v>
      </c>
      <c r="B10" s="243"/>
      <c r="C10" s="17">
        <v>40</v>
      </c>
      <c r="D10" s="18"/>
      <c r="E10" s="18"/>
      <c r="F10" s="34">
        <f>SUM(F9)</f>
        <v>0</v>
      </c>
      <c r="G10" s="34">
        <f>SUM(G9)</f>
        <v>0</v>
      </c>
      <c r="H10" s="18"/>
    </row>
    <row r="11" spans="1:8" x14ac:dyDescent="0.25">
      <c r="A11" s="21"/>
      <c r="B11" s="21"/>
      <c r="C11" s="21"/>
      <c r="D11" s="21"/>
      <c r="E11" s="21"/>
      <c r="F11" s="21"/>
      <c r="G11" s="21"/>
      <c r="H11" s="21"/>
    </row>
    <row r="13" spans="1:8" ht="19.5" thickBot="1" x14ac:dyDescent="0.35">
      <c r="A13" s="241" t="s">
        <v>17</v>
      </c>
      <c r="B13" s="241"/>
      <c r="C13" s="241"/>
      <c r="D13" s="241"/>
      <c r="E13" s="241"/>
      <c r="F13" s="241"/>
      <c r="G13" s="241"/>
      <c r="H13" s="241"/>
    </row>
    <row r="14" spans="1:8" ht="14.65" customHeight="1" thickBot="1" x14ac:dyDescent="0.3">
      <c r="A14" s="216" t="s">
        <v>0</v>
      </c>
      <c r="B14" s="216" t="s">
        <v>1</v>
      </c>
      <c r="C14" s="244" t="s">
        <v>2</v>
      </c>
      <c r="D14" s="247" t="s">
        <v>35</v>
      </c>
      <c r="E14" s="248"/>
      <c r="F14" s="248"/>
      <c r="G14" s="249"/>
      <c r="H14" s="244" t="s">
        <v>3</v>
      </c>
    </row>
    <row r="15" spans="1:8" ht="25.5" x14ac:dyDescent="0.25">
      <c r="A15" s="217"/>
      <c r="B15" s="217"/>
      <c r="C15" s="245"/>
      <c r="D15" s="2" t="s">
        <v>4</v>
      </c>
      <c r="E15" s="2" t="s">
        <v>5</v>
      </c>
      <c r="F15" s="2" t="s">
        <v>6</v>
      </c>
      <c r="G15" s="2" t="s">
        <v>7</v>
      </c>
      <c r="H15" s="245"/>
    </row>
    <row r="16" spans="1:8" ht="34.5" customHeight="1" thickBot="1" x14ac:dyDescent="0.3">
      <c r="A16" s="218"/>
      <c r="B16" s="218"/>
      <c r="C16" s="246"/>
      <c r="D16" s="3" t="s">
        <v>8</v>
      </c>
      <c r="E16" s="3" t="s">
        <v>8</v>
      </c>
      <c r="F16" s="3" t="s">
        <v>8</v>
      </c>
      <c r="G16" s="3" t="s">
        <v>8</v>
      </c>
      <c r="H16" s="250"/>
    </row>
    <row r="17" spans="1:8" ht="36.75" thickBot="1" x14ac:dyDescent="0.3">
      <c r="A17" s="8">
        <v>1</v>
      </c>
      <c r="B17" s="11" t="s">
        <v>36</v>
      </c>
      <c r="C17" s="10">
        <v>1</v>
      </c>
      <c r="D17" s="114">
        <v>0</v>
      </c>
      <c r="E17" s="33">
        <v>0</v>
      </c>
      <c r="F17" s="33">
        <f>C17*D17</f>
        <v>0</v>
      </c>
      <c r="G17" s="32">
        <f>C17*E17</f>
        <v>0</v>
      </c>
      <c r="H17" s="5" t="s">
        <v>12</v>
      </c>
    </row>
    <row r="18" spans="1:8" ht="15.75" thickBot="1" x14ac:dyDescent="0.3">
      <c r="A18" s="242" t="s">
        <v>10</v>
      </c>
      <c r="B18" s="243"/>
      <c r="C18" s="17">
        <v>1</v>
      </c>
      <c r="D18" s="18"/>
      <c r="E18" s="18"/>
      <c r="F18" s="34">
        <f>SUM(F17)</f>
        <v>0</v>
      </c>
      <c r="G18" s="34">
        <f>SUM(G17)</f>
        <v>0</v>
      </c>
      <c r="H18" s="18"/>
    </row>
    <row r="22" spans="1:8" ht="14.65" customHeight="1" x14ac:dyDescent="0.25"/>
    <row r="24" spans="1:8" ht="22.5" customHeight="1" x14ac:dyDescent="0.25"/>
    <row r="30" spans="1:8" ht="14.65" customHeight="1" x14ac:dyDescent="0.25"/>
    <row r="32" spans="1:8" ht="23.25" customHeight="1" x14ac:dyDescent="0.25"/>
  </sheetData>
  <mergeCells count="16">
    <mergeCell ref="A1:H1"/>
    <mergeCell ref="A5:H5"/>
    <mergeCell ref="A6:A8"/>
    <mergeCell ref="B6:B8"/>
    <mergeCell ref="C6:C8"/>
    <mergeCell ref="D6:G6"/>
    <mergeCell ref="H6:H8"/>
    <mergeCell ref="A2:C2"/>
    <mergeCell ref="A18:B18"/>
    <mergeCell ref="A10:B10"/>
    <mergeCell ref="A13:H13"/>
    <mergeCell ref="A14:A16"/>
    <mergeCell ref="B14:B16"/>
    <mergeCell ref="C14:C16"/>
    <mergeCell ref="D14:G14"/>
    <mergeCell ref="H14:H16"/>
  </mergeCells>
  <pageMargins left="0.25" right="0.25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34</vt:i4>
      </vt:variant>
    </vt:vector>
  </HeadingPairs>
  <TitlesOfParts>
    <vt:vector size="34" baseType="lpstr">
      <vt:lpstr>Podsumowanie</vt:lpstr>
      <vt:lpstr>Zad_1_Odp_Niebezpieczne_2021</vt:lpstr>
      <vt:lpstr>Zad_1_Odp_Niebezpieczne_2022</vt:lpstr>
      <vt:lpstr>Zad_1_Odp_Niebezpieczne_SUMA</vt:lpstr>
      <vt:lpstr>Zad_2_Odp_Medyczne_2021</vt:lpstr>
      <vt:lpstr>Zad_2_Odp_Medyczne_2022</vt:lpstr>
      <vt:lpstr>Zad_2_Odp_Medyczne_Suma</vt:lpstr>
      <vt:lpstr>Zad_3_Odp_wielkogab_2021_Krzesi</vt:lpstr>
      <vt:lpstr>Zad_3_Odp_wielkogab_2022_Krzesi</vt:lpstr>
      <vt:lpstr>Zad_3_Odp_wielkogabarytowe_Suma</vt:lpstr>
      <vt:lpstr>Zad_4_Odp_wielkogab_2021_Leszno</vt:lpstr>
      <vt:lpstr>Zad_4_Odp_wielkogab_2022_Leszno</vt:lpstr>
      <vt:lpstr>Zad_4_Odp_wielkogab_Suma_Leszno</vt:lpstr>
      <vt:lpstr>Zad_5_wielkogab_2021_Śrem</vt:lpstr>
      <vt:lpstr>Zad_5_wielkogab_2022_Śrem</vt:lpstr>
      <vt:lpstr>Zad_5_Odp_wielkogab _Sum_Śrem</vt:lpstr>
      <vt:lpstr>Zad_6_Odp_budowlane_2021_Krzesi</vt:lpstr>
      <vt:lpstr>Zad_6_Odp_budowlane_2022_Krzesi</vt:lpstr>
      <vt:lpstr>Zad_6_Odp_budowlane_Suma</vt:lpstr>
      <vt:lpstr>Zad_7_Odp_budowlane_2021_Leszno</vt:lpstr>
      <vt:lpstr>Zad_7_Odp_budowlane_2022_Leszno</vt:lpstr>
      <vt:lpstr>Zad_7_Odp_budowlane_Suma_Leszno</vt:lpstr>
      <vt:lpstr>Zad_8_Odp_budowlane_2021_Śrem</vt:lpstr>
      <vt:lpstr>Zad_8_Odp_budowlane_2022_Śrem</vt:lpstr>
      <vt:lpstr>Zad_8_budowlane_Suma_Śrem</vt:lpstr>
      <vt:lpstr>Zad_9_Odp_martwe_zwierzeta_2021</vt:lpstr>
      <vt:lpstr>Zad_9_Odp_martwe_zwierzeta_2022</vt:lpstr>
      <vt:lpstr>Zad_9_Odp_martwe_zwierzeta_Suma</vt:lpstr>
      <vt:lpstr>Zad_10_Odp_Kuchenne_2021</vt:lpstr>
      <vt:lpstr>Zad_10_Odp_Kuchenne_2022</vt:lpstr>
      <vt:lpstr>Zad_10_Odp_Kuchenne_Suma</vt:lpstr>
      <vt:lpstr>Zad_11_Odp_z_oczyszczalni_2021</vt:lpstr>
      <vt:lpstr>Zad_11_Odp_z_oczyszczalni_2022</vt:lpstr>
      <vt:lpstr>Zad_11_Odp_z_oczyszczalni_Suma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Mrzygłód Katarzyna</dc:creator>
  <cp:lastModifiedBy>Treumann Małgorzata</cp:lastModifiedBy>
  <cp:lastPrinted>2021-03-23T12:08:52Z</cp:lastPrinted>
  <dcterms:created xsi:type="dcterms:W3CDTF">2020-10-19T08:55:30Z</dcterms:created>
  <dcterms:modified xsi:type="dcterms:W3CDTF">2021-03-26T08:44:16Z</dcterms:modified>
</cp:coreProperties>
</file>