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jdahl880\Desktop\Postępowania 2025\D 19 Odzież robocza\03 SWZ i Załaczniki\02 SWZ i załączniki\"/>
    </mc:Choice>
  </mc:AlternateContent>
  <xr:revisionPtr revIDLastSave="0" documentId="13_ncr:1_{C6AB61A4-952D-45FF-AA04-6B72300C1EBE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Część 1" sheetId="2" r:id="rId1"/>
    <sheet name="Część 2" sheetId="4" r:id="rId2"/>
    <sheet name="Część 3" sheetId="5" r:id="rId3"/>
    <sheet name="Część 4" sheetId="6" r:id="rId4"/>
    <sheet name="Część 5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7" l="1"/>
  <c r="K9" i="7"/>
  <c r="J9" i="7" s="1"/>
  <c r="K21" i="6"/>
  <c r="J21" i="6"/>
  <c r="G21" i="6"/>
  <c r="K10" i="2"/>
  <c r="K11" i="2"/>
  <c r="K12" i="2"/>
  <c r="K13" i="2"/>
  <c r="K14" i="2"/>
  <c r="K9" i="2"/>
  <c r="G10" i="2"/>
  <c r="G11" i="2"/>
  <c r="G12" i="2"/>
  <c r="G13" i="2"/>
  <c r="G14" i="2"/>
  <c r="G9" i="2"/>
  <c r="G10" i="4"/>
  <c r="G11" i="4"/>
  <c r="G12" i="4"/>
  <c r="G9" i="4"/>
  <c r="G10" i="5"/>
  <c r="K10" i="5" s="1"/>
  <c r="G11" i="5"/>
  <c r="G12" i="5"/>
  <c r="G13" i="5"/>
  <c r="G14" i="5"/>
  <c r="G15" i="5"/>
  <c r="G16" i="5"/>
  <c r="G17" i="5"/>
  <c r="K17" i="5" s="1"/>
  <c r="G18" i="5"/>
  <c r="G19" i="5"/>
  <c r="G20" i="5"/>
  <c r="G21" i="5"/>
  <c r="K21" i="5" s="1"/>
  <c r="J21" i="5" s="1"/>
  <c r="G22" i="5"/>
  <c r="G23" i="5"/>
  <c r="G24" i="5"/>
  <c r="G25" i="5"/>
  <c r="G26" i="5"/>
  <c r="G27" i="5"/>
  <c r="K27" i="5" s="1"/>
  <c r="G28" i="5"/>
  <c r="K28" i="5" s="1"/>
  <c r="G29" i="5"/>
  <c r="K29" i="5" s="1"/>
  <c r="K26" i="5"/>
  <c r="K11" i="5"/>
  <c r="K12" i="5"/>
  <c r="K13" i="5"/>
  <c r="K14" i="5"/>
  <c r="J14" i="5" s="1"/>
  <c r="K15" i="5"/>
  <c r="K16" i="5"/>
  <c r="K18" i="5"/>
  <c r="K19" i="5"/>
  <c r="K20" i="5"/>
  <c r="K22" i="5"/>
  <c r="K23" i="5"/>
  <c r="K24" i="5"/>
  <c r="K25" i="5"/>
  <c r="J25" i="5" s="1"/>
  <c r="K9" i="5"/>
  <c r="G9" i="5"/>
  <c r="G9" i="6"/>
  <c r="K9" i="6" s="1"/>
  <c r="J9" i="6" s="1"/>
  <c r="G9" i="7"/>
  <c r="I10" i="7"/>
  <c r="I11" i="7"/>
  <c r="I12" i="7"/>
  <c r="I13" i="7"/>
  <c r="J14" i="2"/>
  <c r="G10" i="7"/>
  <c r="K10" i="7" s="1"/>
  <c r="J10" i="7" s="1"/>
  <c r="G11" i="7"/>
  <c r="G12" i="7"/>
  <c r="K13" i="7"/>
  <c r="J13" i="7" s="1"/>
  <c r="G17" i="6"/>
  <c r="G18" i="6"/>
  <c r="G19" i="6"/>
  <c r="G20" i="6"/>
  <c r="I10" i="6"/>
  <c r="I11" i="6"/>
  <c r="I12" i="6"/>
  <c r="I13" i="6"/>
  <c r="I14" i="6"/>
  <c r="I15" i="6"/>
  <c r="I16" i="6"/>
  <c r="I17" i="6"/>
  <c r="I18" i="6"/>
  <c r="I19" i="6"/>
  <c r="I20" i="6"/>
  <c r="I21" i="6"/>
  <c r="I14" i="5"/>
  <c r="I15" i="5"/>
  <c r="I16" i="5"/>
  <c r="I17" i="5"/>
  <c r="I18" i="5"/>
  <c r="I19" i="5"/>
  <c r="J19" i="5" s="1"/>
  <c r="I20" i="5"/>
  <c r="I21" i="5"/>
  <c r="I22" i="5"/>
  <c r="I23" i="5"/>
  <c r="I24" i="5"/>
  <c r="I25" i="5"/>
  <c r="I26" i="5"/>
  <c r="I27" i="5"/>
  <c r="I28" i="5"/>
  <c r="J15" i="5"/>
  <c r="J16" i="5"/>
  <c r="J20" i="5"/>
  <c r="I10" i="4"/>
  <c r="I11" i="4"/>
  <c r="I12" i="4"/>
  <c r="I16" i="2"/>
  <c r="I15" i="2"/>
  <c r="I14" i="2"/>
  <c r="I13" i="2"/>
  <c r="I12" i="2"/>
  <c r="I11" i="2"/>
  <c r="I10" i="2"/>
  <c r="I9" i="2"/>
  <c r="I10" i="5"/>
  <c r="I11" i="5"/>
  <c r="I12" i="5"/>
  <c r="I13" i="5"/>
  <c r="I29" i="5"/>
  <c r="I30" i="5"/>
  <c r="I31" i="5"/>
  <c r="J13" i="2" l="1"/>
  <c r="J11" i="2"/>
  <c r="J28" i="5"/>
  <c r="J26" i="5"/>
  <c r="J27" i="5"/>
  <c r="K12" i="7"/>
  <c r="J12" i="7" s="1"/>
  <c r="K11" i="7"/>
  <c r="J11" i="7" s="1"/>
  <c r="K20" i="6"/>
  <c r="J20" i="6" s="1"/>
  <c r="K19" i="6"/>
  <c r="J19" i="6" s="1"/>
  <c r="K18" i="6"/>
  <c r="J18" i="6" s="1"/>
  <c r="K17" i="6"/>
  <c r="J17" i="6" s="1"/>
  <c r="J11" i="5"/>
  <c r="J22" i="5"/>
  <c r="J17" i="5"/>
  <c r="J18" i="5"/>
  <c r="J29" i="5"/>
  <c r="J24" i="5"/>
  <c r="J23" i="5"/>
  <c r="J13" i="5"/>
  <c r="J12" i="5"/>
  <c r="J10" i="5"/>
  <c r="K12" i="4"/>
  <c r="J12" i="4" s="1"/>
  <c r="K11" i="4"/>
  <c r="J11" i="4" s="1"/>
  <c r="K10" i="4"/>
  <c r="J10" i="4" s="1"/>
  <c r="J12" i="2"/>
  <c r="J10" i="2"/>
  <c r="G16" i="2"/>
  <c r="G15" i="2"/>
  <c r="J9" i="2"/>
  <c r="G17" i="2" l="1"/>
  <c r="K16" i="2"/>
  <c r="K15" i="2"/>
  <c r="G11" i="6"/>
  <c r="G12" i="6"/>
  <c r="G13" i="6"/>
  <c r="G14" i="6"/>
  <c r="G15" i="6"/>
  <c r="G16" i="6"/>
  <c r="G19" i="2" l="1"/>
  <c r="K16" i="6"/>
  <c r="J16" i="6" s="1"/>
  <c r="K15" i="6"/>
  <c r="J15" i="6" s="1"/>
  <c r="K14" i="6"/>
  <c r="J14" i="6" s="1"/>
  <c r="K13" i="6"/>
  <c r="J13" i="6" s="1"/>
  <c r="K12" i="6"/>
  <c r="J12" i="6" s="1"/>
  <c r="K11" i="6"/>
  <c r="J11" i="6" s="1"/>
  <c r="G10" i="6"/>
  <c r="K10" i="6" s="1"/>
  <c r="J10" i="6" s="1"/>
  <c r="G14" i="7" l="1"/>
  <c r="G15" i="7" s="1"/>
  <c r="J16" i="2"/>
  <c r="J15" i="2"/>
  <c r="G23" i="6"/>
  <c r="G18" i="2" l="1"/>
  <c r="G22" i="6"/>
  <c r="G24" i="6" s="1"/>
  <c r="G16" i="7" l="1"/>
  <c r="I9" i="4" l="1"/>
  <c r="I9" i="5"/>
  <c r="I9" i="6"/>
  <c r="I9" i="7"/>
  <c r="K14" i="7" l="1"/>
  <c r="K15" i="7" s="1"/>
  <c r="G14" i="4"/>
  <c r="G13" i="4"/>
  <c r="G30" i="5"/>
  <c r="G31" i="5"/>
  <c r="K23" i="6"/>
  <c r="K9" i="4"/>
  <c r="J9" i="5"/>
  <c r="K22" i="6"/>
  <c r="J14" i="7" l="1"/>
  <c r="K14" i="4"/>
  <c r="K13" i="4"/>
  <c r="G15" i="4"/>
  <c r="G32" i="5"/>
  <c r="K31" i="5"/>
  <c r="G26" i="6"/>
  <c r="J23" i="6"/>
  <c r="J22" i="6"/>
  <c r="G18" i="7"/>
  <c r="J9" i="4"/>
  <c r="K30" i="5"/>
  <c r="J15" i="7" l="1"/>
  <c r="G17" i="7" s="1"/>
  <c r="G17" i="4"/>
  <c r="J13" i="4"/>
  <c r="J14" i="4"/>
  <c r="G25" i="6"/>
  <c r="G34" i="5"/>
  <c r="J30" i="5"/>
  <c r="J31" i="5"/>
  <c r="G16" i="4" l="1"/>
  <c r="G33" i="5"/>
</calcChain>
</file>

<file path=xl/sharedStrings.xml><?xml version="1.0" encoding="utf-8"?>
<sst xmlns="http://schemas.openxmlformats.org/spreadsheetml/2006/main" count="253" uniqueCount="105">
  <si>
    <t xml:space="preserve"> Ilość podstawowa</t>
  </si>
  <si>
    <t>wartość brutto</t>
  </si>
  <si>
    <t>L.p</t>
  </si>
  <si>
    <t>j.m</t>
  </si>
  <si>
    <t>cena jednostkowa netto (w PLN)</t>
  </si>
  <si>
    <t>wartość netto          (w PLN)</t>
  </si>
  <si>
    <t>stawka VAT %</t>
  </si>
  <si>
    <t>Uwaga !!!                                                                                                                                                                                                                                                                                                                                                                                               
1) W przypadku stosowania zmniejszonych stawek VAT Wykonawca jest zobowiązany wskazać podstawy prawne stosowania takich stawek. .......................................................................................................................................................................................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</si>
  <si>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</si>
  <si>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</si>
  <si>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</si>
  <si>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</si>
  <si>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</si>
  <si>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</si>
  <si>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</si>
  <si>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</si>
  <si>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</si>
  <si>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</si>
  <si>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</si>
  <si>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wartość Vat (w PLN)</t>
  </si>
  <si>
    <t>FORMULARZ CENOWY- ZAŁĄCZNIK NR 3.1 DO FORMULARZA OFERTOWEGO</t>
  </si>
  <si>
    <t>FORMULARZ CENOWY- ZAŁĄCZNIK NR 3.3 DO FORMULARZA OFERTOWEGO</t>
  </si>
  <si>
    <t xml:space="preserve">Dane Wykonawcy: </t>
  </si>
  <si>
    <t>Dane Wykonawcy:</t>
  </si>
  <si>
    <t>Nazwa produktu   (dopuszczalna objętość/ masa netto)</t>
  </si>
  <si>
    <t>Łączna wartość części 3 postępowania wynikająca z zamówienia podstawowego</t>
  </si>
  <si>
    <t>Łączna wartość części 3 postępowania wynikająca z prawa opcji</t>
  </si>
  <si>
    <t>ŁĄCZNA WARTOŚĆ BRUTTO OFERTY (DLA ZAMÓWINIA PODSTAWOWEGO I PRAWA OPCJI)</t>
  </si>
  <si>
    <t>ŁĄCZNA WARTOŚĆ NETTO OFERTY (DLA ZAMÓWINIA PODSTAWOWEGO I PRAWA OPCJI)</t>
  </si>
  <si>
    <t>ŁĄCZNA WARTOŚĆ PODATKU VAT (DLA ZAMÓWINIA PODSTAWOWEGO I PRAWA OPCJI)</t>
  </si>
  <si>
    <t>2) Dokument należy podpisać kwalifikowanym podpisem elektronicznym.</t>
  </si>
  <si>
    <t>Łączna wartość części 1 postępowania wynikająca z zamówienia podstawowego</t>
  </si>
  <si>
    <t>Łączna wartość części 1 postępowania wynikająca z prawa opcji</t>
  </si>
  <si>
    <t>wartość brutto       (w PLN)</t>
  </si>
  <si>
    <t>wartość Vat      (w PLN)</t>
  </si>
  <si>
    <t>wartość Vat       (w PLN)</t>
  </si>
  <si>
    <t xml:space="preserve">Nazwa produktu </t>
  </si>
  <si>
    <t>Ubranie kucharza damskie z krótkim rękawem koloru czarnego</t>
  </si>
  <si>
    <t>kpl.</t>
  </si>
  <si>
    <t>Ubranie kucharza damskie z długim rękawem koloru czarnego</t>
  </si>
  <si>
    <t>Ubranie kucharza męskie z krótkim rękawem koloru czarnego</t>
  </si>
  <si>
    <t>Ubranie kucharza męskie z długim rękawem koloru czarnego</t>
  </si>
  <si>
    <t>Czapka kucharska typu baseball koloru białego</t>
  </si>
  <si>
    <t>Fartuch frontowy koloru białego</t>
  </si>
  <si>
    <t>wartość brutto             (w PLN)</t>
  </si>
  <si>
    <t>Nazwa producenta / 
Nazwa własna</t>
  </si>
  <si>
    <t>CZĘŚĆ 1- DOSTAWA ODZIEŻY ROBOCZEJ KUCHARSKIEJ</t>
  </si>
  <si>
    <t>Łączna wartość części 2 postępowania wynikająca z zamówienia podstawowego</t>
  </si>
  <si>
    <t>Łączna wartość części 2 postępowania wynikająca z prawa opcji</t>
  </si>
  <si>
    <t>FORMULARZ CENOWY- ZAŁĄCZNIK NR 3.2 DO FORMULARZA OFERTOWEGO</t>
  </si>
  <si>
    <t>CZĘŚĆ 2- DOSTAWA OBUWIA ROBOCZEGO</t>
  </si>
  <si>
    <t>Trzewiki robocze męskie</t>
  </si>
  <si>
    <t>Półbuty robocze</t>
  </si>
  <si>
    <t>Saboty koloru białego</t>
  </si>
  <si>
    <t>Buty pilarza</t>
  </si>
  <si>
    <t>CZĘŚĆ 3- DOSTAWA ODZIEŻY ROBOCZEJ I OCHRONNEJ</t>
  </si>
  <si>
    <t>Koszulka z krótkimi rękawami koloru białego</t>
  </si>
  <si>
    <t>szt.</t>
  </si>
  <si>
    <t>Spodnie pilarza</t>
  </si>
  <si>
    <t>Kurtka pilarza</t>
  </si>
  <si>
    <t>Rękawice pilarza</t>
  </si>
  <si>
    <t>Bluza polarowa</t>
  </si>
  <si>
    <t>Płaszcz drelichowy</t>
  </si>
  <si>
    <t>Rękawice olejoodporne</t>
  </si>
  <si>
    <t>Kurtka przeciwdeszczowa</t>
  </si>
  <si>
    <t>Ubranie kwasoodporne</t>
  </si>
  <si>
    <t>Czapka robocza letnia</t>
  </si>
  <si>
    <t>Czapka robocza ocieplona</t>
  </si>
  <si>
    <t>Skarpetki koloru białego</t>
  </si>
  <si>
    <t>Ubranie antyelektrostatyczne</t>
  </si>
  <si>
    <t>Ubranie antyelektrostatyczne ocieplone</t>
  </si>
  <si>
    <t>Rękawice robocze monterskie</t>
  </si>
  <si>
    <t>Ubranie robocze typu szwedzkiego</t>
  </si>
  <si>
    <t>Ubranie robocze ocieplane</t>
  </si>
  <si>
    <t>Okulary przeciwsłoneczne kierowcy</t>
  </si>
  <si>
    <t>CZĘŚĆ 4- DOSTAWA ODZIEŻY PERSONELU MEDYCZNEGO</t>
  </si>
  <si>
    <t>FORMULARZ CENOWY- ZAŁĄCZNIK NR 3.4 DO FORMULARZA OFERTOWEGO</t>
  </si>
  <si>
    <t>Kurtka zimowa kierowcy ratownika medycznego z podpinką polarową</t>
  </si>
  <si>
    <t>Spodnie zimowe ratownika medycznego</t>
  </si>
  <si>
    <t>Bluza letnia kierowcy ratownika medycznego (damskie/męskie)</t>
  </si>
  <si>
    <t>Koszulka polo letnia kierowcy ratownika medycznego (damskie/męskie)</t>
  </si>
  <si>
    <t>Kamizelka taktyczna kierowcy ratownika medycznego</t>
  </si>
  <si>
    <t>Czapka letnia ratownika medycznego</t>
  </si>
  <si>
    <t>Czapka zimowa ratownika medycznego</t>
  </si>
  <si>
    <t>Rękawice</t>
  </si>
  <si>
    <t>Kurtka zimowa ratownika medycznego z podpinką polarową</t>
  </si>
  <si>
    <t>Bluza letnia ratownika medycznego (damskie/męskie)</t>
  </si>
  <si>
    <t>Koszulka polo letnia ratownika medycznego (damska/męska)</t>
  </si>
  <si>
    <t>Kamizelka taktyczna ratownika medycznego</t>
  </si>
  <si>
    <t>Łączna wartość części 4 postępowania wynikająca z zamówienia podstawowego</t>
  </si>
  <si>
    <t>Łączna wartość części 4 postępowania wynikająca z prawa opcji</t>
  </si>
  <si>
    <t>FORMULARZ CENOWY- ZAŁĄCZNIK NR 3.5 DO FORMULARZA OFERTOWEGO</t>
  </si>
  <si>
    <t>CZĘŚĆ 5- DOSTAWA ODZIEŻY MOTOCYKLISTY</t>
  </si>
  <si>
    <t>Łączna wartość części 5 postępowania wynikająca z zamówienia podstawowego</t>
  </si>
  <si>
    <t>Łączna wartość części 5 postępowania wynikająca z prawa opcji</t>
  </si>
  <si>
    <t>Ubranie motocyklisty</t>
  </si>
  <si>
    <t>Buty motocyklisty</t>
  </si>
  <si>
    <t>Kamizelka koloru czarnego</t>
  </si>
  <si>
    <t>Kask ochronny motocyklisty</t>
  </si>
  <si>
    <t>Koszula robocza flanelowa</t>
  </si>
  <si>
    <t>Kurtka zimowa pracownika</t>
  </si>
  <si>
    <t>Rękawice robocze 5 palcowe wzmacniane skórą</t>
  </si>
  <si>
    <t>Spodnie letnie ratownika medycznego (damskie/męskie)</t>
  </si>
  <si>
    <t>Rękawice motocyklisty</t>
  </si>
  <si>
    <t>para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</si>
</sst>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4" fillId="0" borderId="2" xfId="0" applyFont="1" applyBorder="1"/>
    <xf numFmtId="0" fontId="1" fillId="0" borderId="2" xfId="1" applyFont="1" applyFill="1" applyBorder="1" applyAlignment="1" applyProtection="1">
      <alignment horizontal="left" vertical="center" wrapText="1"/>
      <protection hidden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" fillId="2" borderId="2" xfId="1" applyFont="1" applyFill="1" applyBorder="1" applyAlignment="1" applyProtection="1">
      <alignment horizontal="left" vertical="center" wrapText="1"/>
      <protection hidden="1"/>
    </xf>
    <xf numFmtId="2" fontId="4" fillId="0" borderId="2" xfId="0" applyNumberFormat="1" applyFont="1" applyBorder="1"/>
    <xf numFmtId="2" fontId="2" fillId="3" borderId="2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2" fillId="3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" fontId="4" fillId="0" borderId="2" xfId="0" applyNumberFormat="1" applyFont="1" applyBorder="1"/>
    <xf numFmtId="1" fontId="2" fillId="3" borderId="2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4" fillId="0" borderId="2" xfId="0" applyFont="1" applyBorder="1" applyAlignment="1">
      <alignment wrapText="1"/>
    </xf>
    <xf numFmtId="0" fontId="4" fillId="6" borderId="2" xfId="0" applyFont="1" applyFill="1" applyBorder="1" applyAlignment="1">
      <alignment horizontal="center" vertical="center"/>
    </xf>
    <xf numFmtId="0" fontId="1" fillId="6" borderId="2" xfId="1" applyFont="1" applyFill="1" applyBorder="1" applyAlignment="1" applyProtection="1">
      <alignment horizontal="center" vertical="center"/>
      <protection hidden="1"/>
    </xf>
    <xf numFmtId="44" fontId="0" fillId="0" borderId="0" xfId="0" applyNumberFormat="1"/>
    <xf numFmtId="44" fontId="2" fillId="3" borderId="2" xfId="0" applyNumberFormat="1" applyFont="1" applyFill="1" applyBorder="1" applyAlignment="1">
      <alignment horizontal="center" vertical="center" wrapText="1"/>
    </xf>
    <xf numFmtId="44" fontId="4" fillId="6" borderId="2" xfId="0" applyNumberFormat="1" applyFont="1" applyFill="1" applyBorder="1"/>
    <xf numFmtId="44" fontId="4" fillId="0" borderId="2" xfId="0" applyNumberFormat="1" applyFont="1" applyBorder="1"/>
    <xf numFmtId="1" fontId="2" fillId="3" borderId="11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vertical="center"/>
    </xf>
    <xf numFmtId="44" fontId="2" fillId="3" borderId="6" xfId="0" applyNumberFormat="1" applyFont="1" applyFill="1" applyBorder="1" applyAlignment="1">
      <alignment horizontal="center" vertical="center" wrapText="1"/>
    </xf>
    <xf numFmtId="44" fontId="6" fillId="7" borderId="2" xfId="0" applyNumberFormat="1" applyFont="1" applyFill="1" applyBorder="1"/>
    <xf numFmtId="44" fontId="6" fillId="7" borderId="6" xfId="0" applyNumberFormat="1" applyFont="1" applyFill="1" applyBorder="1"/>
    <xf numFmtId="44" fontId="6" fillId="7" borderId="2" xfId="0" applyNumberFormat="1" applyFont="1" applyFill="1" applyBorder="1" applyAlignment="1">
      <alignment horizontal="right"/>
    </xf>
    <xf numFmtId="1" fontId="4" fillId="2" borderId="6" xfId="0" applyNumberFormat="1" applyFont="1" applyFill="1" applyBorder="1"/>
    <xf numFmtId="2" fontId="4" fillId="2" borderId="6" xfId="0" applyNumberFormat="1" applyFont="1" applyFill="1" applyBorder="1"/>
    <xf numFmtId="1" fontId="4" fillId="2" borderId="6" xfId="0" applyNumberFormat="1" applyFont="1" applyFill="1" applyBorder="1" applyAlignment="1">
      <alignment horizontal="right" vertical="center"/>
    </xf>
    <xf numFmtId="1" fontId="4" fillId="2" borderId="2" xfId="0" applyNumberFormat="1" applyFont="1" applyFill="1" applyBorder="1" applyAlignment="1">
      <alignment horizontal="right" vertical="center"/>
    </xf>
    <xf numFmtId="2" fontId="4" fillId="2" borderId="6" xfId="0" applyNumberFormat="1" applyFont="1" applyFill="1" applyBorder="1" applyAlignment="1">
      <alignment horizontal="right" vertical="center"/>
    </xf>
    <xf numFmtId="2" fontId="4" fillId="2" borderId="2" xfId="0" applyNumberFormat="1" applyFont="1" applyFill="1" applyBorder="1" applyAlignment="1">
      <alignment horizontal="right" vertical="center"/>
    </xf>
    <xf numFmtId="44" fontId="6" fillId="7" borderId="2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4" fontId="4" fillId="6" borderId="2" xfId="0" applyNumberFormat="1" applyFont="1" applyFill="1" applyBorder="1" applyAlignment="1">
      <alignment vertical="center"/>
    </xf>
    <xf numFmtId="44" fontId="4" fillId="0" borderId="2" xfId="0" applyNumberFormat="1" applyFont="1" applyBorder="1" applyAlignment="1">
      <alignment vertical="center"/>
    </xf>
    <xf numFmtId="2" fontId="4" fillId="0" borderId="2" xfId="0" applyNumberFormat="1" applyFont="1" applyBorder="1" applyAlignment="1">
      <alignment vertical="center"/>
    </xf>
    <xf numFmtId="44" fontId="4" fillId="6" borderId="6" xfId="0" applyNumberFormat="1" applyFont="1" applyFill="1" applyBorder="1" applyAlignment="1">
      <alignment vertical="center"/>
    </xf>
    <xf numFmtId="1" fontId="4" fillId="2" borderId="2" xfId="0" applyNumberFormat="1" applyFont="1" applyFill="1" applyBorder="1"/>
    <xf numFmtId="1" fontId="4" fillId="2" borderId="2" xfId="0" applyNumberFormat="1" applyFont="1" applyFill="1" applyBorder="1" applyAlignment="1">
      <alignment vertical="center"/>
    </xf>
    <xf numFmtId="44" fontId="6" fillId="7" borderId="6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6" borderId="3" xfId="0" applyFill="1" applyBorder="1" applyAlignment="1">
      <alignment horizontal="left" vertical="top"/>
    </xf>
    <xf numFmtId="0" fontId="0" fillId="6" borderId="5" xfId="0" applyFill="1" applyBorder="1" applyAlignment="1">
      <alignment horizontal="left" vertical="top"/>
    </xf>
    <xf numFmtId="0" fontId="0" fillId="6" borderId="6" xfId="0" applyFill="1" applyBorder="1" applyAlignment="1">
      <alignment horizontal="left" vertical="top"/>
    </xf>
    <xf numFmtId="0" fontId="7" fillId="4" borderId="7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44" fontId="6" fillId="7" borderId="3" xfId="0" applyNumberFormat="1" applyFont="1" applyFill="1" applyBorder="1" applyAlignment="1">
      <alignment horizontal="right"/>
    </xf>
    <xf numFmtId="44" fontId="6" fillId="7" borderId="5" xfId="0" applyNumberFormat="1" applyFont="1" applyFill="1" applyBorder="1" applyAlignment="1">
      <alignment horizontal="right"/>
    </xf>
    <xf numFmtId="44" fontId="6" fillId="7" borderId="6" xfId="0" applyNumberFormat="1" applyFont="1" applyFill="1" applyBorder="1" applyAlignment="1">
      <alignment horizontal="right"/>
    </xf>
    <xf numFmtId="0" fontId="5" fillId="5" borderId="7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4" fontId="6" fillId="7" borderId="3" xfId="0" applyNumberFormat="1" applyFont="1" applyFill="1" applyBorder="1" applyAlignment="1">
      <alignment horizontal="center"/>
    </xf>
    <xf numFmtId="44" fontId="6" fillId="7" borderId="5" xfId="0" applyNumberFormat="1" applyFont="1" applyFill="1" applyBorder="1" applyAlignment="1">
      <alignment horizontal="center"/>
    </xf>
    <xf numFmtId="44" fontId="6" fillId="7" borderId="6" xfId="0" applyNumberFormat="1" applyFont="1" applyFill="1" applyBorder="1" applyAlignment="1">
      <alignment horizontal="center"/>
    </xf>
    <xf numFmtId="44" fontId="6" fillId="7" borderId="3" xfId="0" applyNumberFormat="1" applyFont="1" applyFill="1" applyBorder="1" applyAlignment="1">
      <alignment horizontal="center" vertical="center"/>
    </xf>
    <xf numFmtId="44" fontId="6" fillId="7" borderId="5" xfId="0" applyNumberFormat="1" applyFont="1" applyFill="1" applyBorder="1" applyAlignment="1">
      <alignment horizontal="center" vertical="center"/>
    </xf>
    <xf numFmtId="44" fontId="6" fillId="7" borderId="6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44" fontId="6" fillId="7" borderId="3" xfId="0" applyNumberFormat="1" applyFont="1" applyFill="1" applyBorder="1" applyAlignment="1">
      <alignment horizontal="right" vertical="center"/>
    </xf>
    <xf numFmtId="44" fontId="6" fillId="7" borderId="5" xfId="0" applyNumberFormat="1" applyFont="1" applyFill="1" applyBorder="1" applyAlignment="1">
      <alignment horizontal="right" vertical="center"/>
    </xf>
    <xf numFmtId="44" fontId="6" fillId="7" borderId="6" xfId="0" applyNumberFormat="1" applyFont="1" applyFill="1" applyBorder="1" applyAlignment="1">
      <alignment horizontal="right" vertical="center"/>
    </xf>
  </cellXfs>
  <cellStyles count="2">
    <cellStyle name="Normalny" xfId="0" builtinId="0"/>
    <cellStyle name="Normalny_JW1106 Olsztyn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5"/>
  <sheetViews>
    <sheetView zoomScaleNormal="100" workbookViewId="0">
      <selection activeCell="F7" sqref="F7"/>
    </sheetView>
  </sheetViews>
  <sheetFormatPr defaultRowHeight="15" x14ac:dyDescent="0.25"/>
  <cols>
    <col min="1" max="1" width="9.140625" style="6"/>
    <col min="2" max="2" width="28.42578125" customWidth="1"/>
    <col min="3" max="3" width="8" style="6" customWidth="1"/>
    <col min="4" max="4" width="19.28515625" style="6" customWidth="1"/>
    <col min="5" max="5" width="13.28515625" style="17" customWidth="1"/>
    <col min="6" max="6" width="14.85546875" style="21" customWidth="1"/>
    <col min="7" max="7" width="17.28515625" style="21" customWidth="1"/>
    <col min="8" max="8" width="10.28515625" style="17" customWidth="1"/>
    <col min="9" max="9" width="1.5703125" style="17" customWidth="1"/>
    <col min="10" max="10" width="16" style="21" customWidth="1"/>
    <col min="11" max="11" width="18.5703125" style="21" customWidth="1"/>
  </cols>
  <sheetData>
    <row r="1" spans="1:11" ht="52.5" customHeight="1" x14ac:dyDescent="0.25">
      <c r="A1" s="49" t="s">
        <v>22</v>
      </c>
      <c r="B1" s="50"/>
      <c r="C1" s="50"/>
      <c r="D1" s="51"/>
    </row>
    <row r="3" spans="1:11" ht="15" customHeight="1" x14ac:dyDescent="0.25">
      <c r="A3" s="52" t="s">
        <v>20</v>
      </c>
      <c r="B3" s="53"/>
      <c r="C3" s="53"/>
      <c r="D3" s="53"/>
      <c r="E3" s="53"/>
      <c r="F3" s="53"/>
      <c r="G3" s="53"/>
      <c r="H3" s="53"/>
      <c r="I3" s="53"/>
      <c r="J3" s="53"/>
      <c r="K3" s="54"/>
    </row>
    <row r="4" spans="1:11" ht="15" customHeight="1" x14ac:dyDescent="0.25">
      <c r="A4" s="55"/>
      <c r="B4" s="56"/>
      <c r="C4" s="56"/>
      <c r="D4" s="56"/>
      <c r="E4" s="56"/>
      <c r="F4" s="56"/>
      <c r="G4" s="56"/>
      <c r="H4" s="56"/>
      <c r="I4" s="56"/>
      <c r="J4" s="56"/>
      <c r="K4" s="57"/>
    </row>
    <row r="5" spans="1:11" ht="15" customHeight="1" x14ac:dyDescent="0.25">
      <c r="A5" s="65" t="s">
        <v>46</v>
      </c>
      <c r="B5" s="66"/>
      <c r="C5" s="66"/>
      <c r="D5" s="66"/>
      <c r="E5" s="66"/>
      <c r="F5" s="66"/>
      <c r="G5" s="66"/>
      <c r="H5" s="66"/>
      <c r="I5" s="66"/>
      <c r="J5" s="66"/>
      <c r="K5" s="67"/>
    </row>
    <row r="6" spans="1:11" ht="15" customHeight="1" x14ac:dyDescent="0.25">
      <c r="A6" s="68"/>
      <c r="B6" s="69"/>
      <c r="C6" s="69"/>
      <c r="D6" s="69"/>
      <c r="E6" s="69"/>
      <c r="F6" s="69"/>
      <c r="G6" s="69"/>
      <c r="H6" s="69"/>
      <c r="I6" s="69"/>
      <c r="J6" s="69"/>
      <c r="K6" s="70"/>
    </row>
    <row r="7" spans="1:11" ht="38.25" x14ac:dyDescent="0.25">
      <c r="A7" s="3" t="s">
        <v>2</v>
      </c>
      <c r="B7" s="13" t="s">
        <v>36</v>
      </c>
      <c r="C7" s="12" t="s">
        <v>3</v>
      </c>
      <c r="D7" s="13" t="s">
        <v>45</v>
      </c>
      <c r="E7" s="25" t="s">
        <v>0</v>
      </c>
      <c r="F7" s="22" t="s">
        <v>4</v>
      </c>
      <c r="G7" s="22" t="s">
        <v>5</v>
      </c>
      <c r="H7" s="16" t="s">
        <v>6</v>
      </c>
      <c r="I7" s="16"/>
      <c r="J7" s="22" t="s">
        <v>34</v>
      </c>
      <c r="K7" s="22" t="s">
        <v>44</v>
      </c>
    </row>
    <row r="8" spans="1:11" x14ac:dyDescent="0.25">
      <c r="A8" s="3" t="s">
        <v>8</v>
      </c>
      <c r="B8" s="12" t="s">
        <v>9</v>
      </c>
      <c r="C8" s="12" t="s">
        <v>10</v>
      </c>
      <c r="D8" s="13" t="s">
        <v>11</v>
      </c>
      <c r="E8" s="25" t="s">
        <v>12</v>
      </c>
      <c r="F8" s="27" t="s">
        <v>13</v>
      </c>
      <c r="G8" s="22" t="s">
        <v>14</v>
      </c>
      <c r="H8" s="16" t="s">
        <v>15</v>
      </c>
      <c r="I8" s="16" t="s">
        <v>16</v>
      </c>
      <c r="J8" s="22" t="s">
        <v>17</v>
      </c>
      <c r="K8" s="22" t="s">
        <v>18</v>
      </c>
    </row>
    <row r="9" spans="1:11" ht="38.25" x14ac:dyDescent="0.25">
      <c r="A9" s="7">
        <v>1</v>
      </c>
      <c r="B9" s="14" t="s">
        <v>37</v>
      </c>
      <c r="C9" s="5" t="s">
        <v>38</v>
      </c>
      <c r="D9" s="19"/>
      <c r="E9" s="26">
        <v>370</v>
      </c>
      <c r="F9" s="42">
        <v>0</v>
      </c>
      <c r="G9" s="40">
        <f>ROUND((E9*F9),2)</f>
        <v>0</v>
      </c>
      <c r="H9" s="44">
        <v>23</v>
      </c>
      <c r="I9" s="15">
        <f t="shared" ref="I9:I16" si="0">(H9/100)+1</f>
        <v>1.23</v>
      </c>
      <c r="J9" s="40">
        <f>ROUND((K9-G9),2)</f>
        <v>0</v>
      </c>
      <c r="K9" s="40">
        <f>ROUND((G9*I9),2)</f>
        <v>0</v>
      </c>
    </row>
    <row r="10" spans="1:11" ht="38.25" x14ac:dyDescent="0.25">
      <c r="A10" s="7">
        <v>2</v>
      </c>
      <c r="B10" s="14" t="s">
        <v>39</v>
      </c>
      <c r="C10" s="5" t="s">
        <v>38</v>
      </c>
      <c r="D10" s="19"/>
      <c r="E10" s="26">
        <v>370</v>
      </c>
      <c r="F10" s="42">
        <v>0</v>
      </c>
      <c r="G10" s="40">
        <f t="shared" ref="G10:G14" si="1">ROUND((E10*F10),2)</f>
        <v>0</v>
      </c>
      <c r="H10" s="44">
        <v>23</v>
      </c>
      <c r="I10" s="15">
        <f t="shared" si="0"/>
        <v>1.23</v>
      </c>
      <c r="J10" s="40">
        <f>ROUND((K10-G10),2)</f>
        <v>0</v>
      </c>
      <c r="K10" s="40">
        <f t="shared" ref="K10:K14" si="2">ROUND((G10*I10),2)</f>
        <v>0</v>
      </c>
    </row>
    <row r="11" spans="1:11" ht="39" x14ac:dyDescent="0.25">
      <c r="A11" s="7">
        <v>3</v>
      </c>
      <c r="B11" s="18" t="s">
        <v>40</v>
      </c>
      <c r="C11" s="5" t="s">
        <v>38</v>
      </c>
      <c r="D11" s="19"/>
      <c r="E11" s="26">
        <v>280</v>
      </c>
      <c r="F11" s="42">
        <v>0</v>
      </c>
      <c r="G11" s="40">
        <f t="shared" si="1"/>
        <v>0</v>
      </c>
      <c r="H11" s="44">
        <v>23</v>
      </c>
      <c r="I11" s="15">
        <f t="shared" si="0"/>
        <v>1.23</v>
      </c>
      <c r="J11" s="40">
        <f t="shared" ref="J11:J14" si="3">ROUND((K11-G11),2)</f>
        <v>0</v>
      </c>
      <c r="K11" s="40">
        <f t="shared" si="2"/>
        <v>0</v>
      </c>
    </row>
    <row r="12" spans="1:11" ht="39" x14ac:dyDescent="0.25">
      <c r="A12" s="7">
        <v>4</v>
      </c>
      <c r="B12" s="18" t="s">
        <v>41</v>
      </c>
      <c r="C12" s="5" t="s">
        <v>38</v>
      </c>
      <c r="D12" s="19"/>
      <c r="E12" s="26">
        <v>280</v>
      </c>
      <c r="F12" s="42">
        <v>0</v>
      </c>
      <c r="G12" s="40">
        <f t="shared" si="1"/>
        <v>0</v>
      </c>
      <c r="H12" s="44">
        <v>23</v>
      </c>
      <c r="I12" s="15">
        <f t="shared" si="0"/>
        <v>1.23</v>
      </c>
      <c r="J12" s="40">
        <f t="shared" si="3"/>
        <v>0</v>
      </c>
      <c r="K12" s="40">
        <f t="shared" si="2"/>
        <v>0</v>
      </c>
    </row>
    <row r="13" spans="1:11" ht="26.25" x14ac:dyDescent="0.25">
      <c r="A13" s="7">
        <v>5</v>
      </c>
      <c r="B13" s="18" t="s">
        <v>42</v>
      </c>
      <c r="C13" s="5" t="s">
        <v>57</v>
      </c>
      <c r="D13" s="19"/>
      <c r="E13" s="26">
        <v>1300</v>
      </c>
      <c r="F13" s="42">
        <v>0</v>
      </c>
      <c r="G13" s="40">
        <f t="shared" si="1"/>
        <v>0</v>
      </c>
      <c r="H13" s="44">
        <v>23</v>
      </c>
      <c r="I13" s="15">
        <f t="shared" si="0"/>
        <v>1.23</v>
      </c>
      <c r="J13" s="40">
        <f t="shared" si="3"/>
        <v>0</v>
      </c>
      <c r="K13" s="40">
        <f t="shared" si="2"/>
        <v>0</v>
      </c>
    </row>
    <row r="14" spans="1:11" x14ac:dyDescent="0.25">
      <c r="A14" s="7">
        <v>6</v>
      </c>
      <c r="B14" s="18" t="s">
        <v>43</v>
      </c>
      <c r="C14" s="5" t="s">
        <v>57</v>
      </c>
      <c r="D14" s="19"/>
      <c r="E14" s="26">
        <v>1300</v>
      </c>
      <c r="F14" s="42">
        <v>0</v>
      </c>
      <c r="G14" s="40">
        <f t="shared" si="1"/>
        <v>0</v>
      </c>
      <c r="H14" s="44">
        <v>23</v>
      </c>
      <c r="I14" s="15">
        <f t="shared" si="0"/>
        <v>1.23</v>
      </c>
      <c r="J14" s="40">
        <f t="shared" si="3"/>
        <v>0</v>
      </c>
      <c r="K14" s="40">
        <f t="shared" si="2"/>
        <v>0</v>
      </c>
    </row>
    <row r="15" spans="1:11" ht="15.75" x14ac:dyDescent="0.25">
      <c r="A15" s="71" t="s">
        <v>31</v>
      </c>
      <c r="B15" s="58"/>
      <c r="C15" s="58"/>
      <c r="D15" s="58"/>
      <c r="E15" s="58"/>
      <c r="F15" s="72"/>
      <c r="G15" s="30">
        <f>SUM(G9:G14)</f>
        <v>0</v>
      </c>
      <c r="H15" s="33"/>
      <c r="I15" s="15">
        <f t="shared" si="0"/>
        <v>1</v>
      </c>
      <c r="J15" s="45">
        <f>SUM(J9:J14)</f>
        <v>0</v>
      </c>
      <c r="K15" s="28">
        <f>SUM(K9:K14)</f>
        <v>0</v>
      </c>
    </row>
    <row r="16" spans="1:11" ht="15.75" x14ac:dyDescent="0.25">
      <c r="A16" s="58" t="s">
        <v>32</v>
      </c>
      <c r="B16" s="58"/>
      <c r="C16" s="58"/>
      <c r="D16" s="58"/>
      <c r="E16" s="58"/>
      <c r="F16" s="58"/>
      <c r="G16" s="30">
        <f>SUM(G9:G14)*100%</f>
        <v>0</v>
      </c>
      <c r="H16" s="34"/>
      <c r="I16" s="15">
        <f t="shared" si="0"/>
        <v>1</v>
      </c>
      <c r="J16" s="37">
        <f>SUM(J9:J14)*100%</f>
        <v>0</v>
      </c>
      <c r="K16" s="28">
        <f>SUM(K9:K14)*100%</f>
        <v>0</v>
      </c>
    </row>
    <row r="17" spans="1:11" ht="15.75" x14ac:dyDescent="0.25">
      <c r="A17" s="59" t="s">
        <v>28</v>
      </c>
      <c r="B17" s="60"/>
      <c r="C17" s="60"/>
      <c r="D17" s="60"/>
      <c r="E17" s="60"/>
      <c r="F17" s="61"/>
      <c r="G17" s="62">
        <f>SUM(G15+G16)</f>
        <v>0</v>
      </c>
      <c r="H17" s="63"/>
      <c r="I17" s="63"/>
      <c r="J17" s="63"/>
      <c r="K17" s="64"/>
    </row>
    <row r="18" spans="1:11" ht="15.75" x14ac:dyDescent="0.25">
      <c r="A18" s="59" t="s">
        <v>29</v>
      </c>
      <c r="B18" s="60"/>
      <c r="C18" s="60"/>
      <c r="D18" s="60"/>
      <c r="E18" s="60"/>
      <c r="F18" s="61"/>
      <c r="G18" s="62">
        <f>SUM(J15+J16)</f>
        <v>0</v>
      </c>
      <c r="H18" s="63"/>
      <c r="I18" s="63"/>
      <c r="J18" s="63"/>
      <c r="K18" s="64"/>
    </row>
    <row r="19" spans="1:11" ht="15.75" x14ac:dyDescent="0.25">
      <c r="A19" s="59" t="s">
        <v>27</v>
      </c>
      <c r="B19" s="60"/>
      <c r="C19" s="60"/>
      <c r="D19" s="60"/>
      <c r="E19" s="60"/>
      <c r="F19" s="61"/>
      <c r="G19" s="62">
        <f>SUM(K15+K16)</f>
        <v>0</v>
      </c>
      <c r="H19" s="63"/>
      <c r="I19" s="63"/>
      <c r="J19" s="63"/>
      <c r="K19" s="64"/>
    </row>
    <row r="20" spans="1:11" ht="15" customHeight="1" x14ac:dyDescent="0.25">
      <c r="A20" s="46" t="s">
        <v>7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spans="1:11" x14ac:dyDescent="0.2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</row>
    <row r="22" spans="1:11" x14ac:dyDescent="0.2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</row>
    <row r="23" spans="1:11" x14ac:dyDescent="0.25">
      <c r="A23" s="48" t="s">
        <v>30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</row>
    <row r="24" spans="1:11" x14ac:dyDescent="0.2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</row>
    <row r="25" spans="1:11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</row>
  </sheetData>
  <mergeCells count="13">
    <mergeCell ref="A20:K22"/>
    <mergeCell ref="A23:K25"/>
    <mergeCell ref="A1:D1"/>
    <mergeCell ref="A3:K4"/>
    <mergeCell ref="A16:F16"/>
    <mergeCell ref="A17:F17"/>
    <mergeCell ref="A18:F18"/>
    <mergeCell ref="A19:F19"/>
    <mergeCell ref="G18:K18"/>
    <mergeCell ref="G19:K19"/>
    <mergeCell ref="A5:K6"/>
    <mergeCell ref="A15:F15"/>
    <mergeCell ref="G17:K17"/>
  </mergeCells>
  <pageMargins left="0.7" right="0.7" top="0.75" bottom="0.75" header="0.3" footer="0.3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3"/>
  <sheetViews>
    <sheetView zoomScaleNormal="100" workbookViewId="0">
      <selection activeCell="C12" sqref="C12"/>
    </sheetView>
  </sheetViews>
  <sheetFormatPr defaultRowHeight="15" x14ac:dyDescent="0.25"/>
  <cols>
    <col min="1" max="1" width="9.140625" customWidth="1"/>
    <col min="2" max="2" width="28.42578125" customWidth="1"/>
    <col min="3" max="3" width="7.85546875" customWidth="1"/>
    <col min="4" max="4" width="19" customWidth="1"/>
    <col min="5" max="5" width="13.28515625" style="17" customWidth="1"/>
    <col min="6" max="6" width="14.140625" style="21" customWidth="1"/>
    <col min="7" max="7" width="18.42578125" style="21" customWidth="1"/>
    <col min="8" max="8" width="10.28515625" style="17" customWidth="1"/>
    <col min="9" max="9" width="1.42578125" style="11" customWidth="1"/>
    <col min="10" max="10" width="15.7109375" style="21" customWidth="1"/>
    <col min="11" max="11" width="18.7109375" style="21" customWidth="1"/>
  </cols>
  <sheetData>
    <row r="1" spans="1:11" ht="46.5" customHeight="1" x14ac:dyDescent="0.25">
      <c r="A1" s="49" t="s">
        <v>22</v>
      </c>
      <c r="B1" s="50"/>
      <c r="C1" s="50"/>
      <c r="D1" s="51"/>
    </row>
    <row r="3" spans="1:11" x14ac:dyDescent="0.25">
      <c r="A3" s="52" t="s">
        <v>49</v>
      </c>
      <c r="B3" s="53"/>
      <c r="C3" s="53"/>
      <c r="D3" s="53"/>
      <c r="E3" s="53"/>
      <c r="F3" s="53"/>
      <c r="G3" s="53"/>
      <c r="H3" s="53"/>
      <c r="I3" s="53"/>
      <c r="J3" s="53"/>
      <c r="K3" s="54"/>
    </row>
    <row r="4" spans="1:11" x14ac:dyDescent="0.25">
      <c r="A4" s="55"/>
      <c r="B4" s="56"/>
      <c r="C4" s="56"/>
      <c r="D4" s="56"/>
      <c r="E4" s="56"/>
      <c r="F4" s="56"/>
      <c r="G4" s="56"/>
      <c r="H4" s="56"/>
      <c r="I4" s="56"/>
      <c r="J4" s="56"/>
      <c r="K4" s="57"/>
    </row>
    <row r="5" spans="1:11" x14ac:dyDescent="0.25">
      <c r="A5" s="65" t="s">
        <v>50</v>
      </c>
      <c r="B5" s="66"/>
      <c r="C5" s="66"/>
      <c r="D5" s="66"/>
      <c r="E5" s="66"/>
      <c r="F5" s="66"/>
      <c r="G5" s="66"/>
      <c r="H5" s="66"/>
      <c r="I5" s="66"/>
      <c r="J5" s="66"/>
      <c r="K5" s="67"/>
    </row>
    <row r="6" spans="1:11" x14ac:dyDescent="0.25">
      <c r="A6" s="68"/>
      <c r="B6" s="69"/>
      <c r="C6" s="69"/>
      <c r="D6" s="69"/>
      <c r="E6" s="69"/>
      <c r="F6" s="69"/>
      <c r="G6" s="69"/>
      <c r="H6" s="69"/>
      <c r="I6" s="69"/>
      <c r="J6" s="69"/>
      <c r="K6" s="70"/>
    </row>
    <row r="7" spans="1:11" ht="38.25" x14ac:dyDescent="0.25">
      <c r="A7" s="3" t="s">
        <v>2</v>
      </c>
      <c r="B7" s="4" t="s">
        <v>24</v>
      </c>
      <c r="C7" s="3" t="s">
        <v>3</v>
      </c>
      <c r="D7" s="4" t="s">
        <v>45</v>
      </c>
      <c r="E7" s="16" t="s">
        <v>0</v>
      </c>
      <c r="F7" s="22" t="s">
        <v>4</v>
      </c>
      <c r="G7" s="22" t="s">
        <v>5</v>
      </c>
      <c r="H7" s="16" t="s">
        <v>6</v>
      </c>
      <c r="I7" s="10"/>
      <c r="J7" s="22" t="s">
        <v>35</v>
      </c>
      <c r="K7" s="22" t="s">
        <v>33</v>
      </c>
    </row>
    <row r="8" spans="1:11" x14ac:dyDescent="0.25">
      <c r="A8" s="3" t="s">
        <v>8</v>
      </c>
      <c r="B8" s="3" t="s">
        <v>9</v>
      </c>
      <c r="C8" s="3" t="s">
        <v>10</v>
      </c>
      <c r="D8" s="4" t="s">
        <v>11</v>
      </c>
      <c r="E8" s="16" t="s">
        <v>12</v>
      </c>
      <c r="F8" s="22" t="s">
        <v>13</v>
      </c>
      <c r="G8" s="22" t="s">
        <v>14</v>
      </c>
      <c r="H8" s="16" t="s">
        <v>15</v>
      </c>
      <c r="I8" s="10" t="s">
        <v>16</v>
      </c>
      <c r="J8" s="22" t="s">
        <v>17</v>
      </c>
      <c r="K8" s="22" t="s">
        <v>18</v>
      </c>
    </row>
    <row r="9" spans="1:11" x14ac:dyDescent="0.25">
      <c r="A9" s="5">
        <v>1</v>
      </c>
      <c r="B9" s="1" t="s">
        <v>51</v>
      </c>
      <c r="C9" s="5" t="s">
        <v>104</v>
      </c>
      <c r="D9" s="19"/>
      <c r="E9" s="15">
        <v>800</v>
      </c>
      <c r="F9" s="23">
        <v>0</v>
      </c>
      <c r="G9" s="24">
        <f>ROUND((F9*E9),2)</f>
        <v>0</v>
      </c>
      <c r="H9" s="43">
        <v>23</v>
      </c>
      <c r="I9" s="9">
        <f>(H9/100)+1</f>
        <v>1.23</v>
      </c>
      <c r="J9" s="24">
        <f>ROUND((K9-G9),2)</f>
        <v>0</v>
      </c>
      <c r="K9" s="24">
        <f>ROUND((G9*I9),2)</f>
        <v>0</v>
      </c>
    </row>
    <row r="10" spans="1:11" x14ac:dyDescent="0.25">
      <c r="A10" s="5">
        <v>2</v>
      </c>
      <c r="B10" s="1" t="s">
        <v>52</v>
      </c>
      <c r="C10" s="5" t="s">
        <v>104</v>
      </c>
      <c r="D10" s="19"/>
      <c r="E10" s="15">
        <v>250</v>
      </c>
      <c r="F10" s="23">
        <v>0</v>
      </c>
      <c r="G10" s="24">
        <f t="shared" ref="G10:G12" si="0">ROUND((F10*E10),2)</f>
        <v>0</v>
      </c>
      <c r="H10" s="43">
        <v>23</v>
      </c>
      <c r="I10" s="9">
        <f t="shared" ref="I10:I12" si="1">(H10/100)+1</f>
        <v>1.23</v>
      </c>
      <c r="J10" s="24">
        <f t="shared" ref="J10:J12" si="2">ROUND((K10-G10),2)</f>
        <v>0</v>
      </c>
      <c r="K10" s="24">
        <f t="shared" ref="K10:K12" si="3">ROUND((G10*I10),2)</f>
        <v>0</v>
      </c>
    </row>
    <row r="11" spans="1:11" x14ac:dyDescent="0.25">
      <c r="A11" s="5">
        <v>3</v>
      </c>
      <c r="B11" s="1" t="s">
        <v>53</v>
      </c>
      <c r="C11" s="5" t="s">
        <v>104</v>
      </c>
      <c r="D11" s="19"/>
      <c r="E11" s="15">
        <v>1350</v>
      </c>
      <c r="F11" s="23">
        <v>0</v>
      </c>
      <c r="G11" s="24">
        <f t="shared" si="0"/>
        <v>0</v>
      </c>
      <c r="H11" s="43">
        <v>23</v>
      </c>
      <c r="I11" s="9">
        <f t="shared" si="1"/>
        <v>1.23</v>
      </c>
      <c r="J11" s="24">
        <f t="shared" si="2"/>
        <v>0</v>
      </c>
      <c r="K11" s="24">
        <f t="shared" si="3"/>
        <v>0</v>
      </c>
    </row>
    <row r="12" spans="1:11" x14ac:dyDescent="0.25">
      <c r="A12" s="5">
        <v>4</v>
      </c>
      <c r="B12" s="1" t="s">
        <v>54</v>
      </c>
      <c r="C12" s="5" t="s">
        <v>104</v>
      </c>
      <c r="D12" s="19"/>
      <c r="E12" s="15">
        <v>4</v>
      </c>
      <c r="F12" s="23">
        <v>0</v>
      </c>
      <c r="G12" s="24">
        <f t="shared" si="0"/>
        <v>0</v>
      </c>
      <c r="H12" s="43">
        <v>23</v>
      </c>
      <c r="I12" s="9">
        <f t="shared" si="1"/>
        <v>1.23</v>
      </c>
      <c r="J12" s="24">
        <f t="shared" si="2"/>
        <v>0</v>
      </c>
      <c r="K12" s="24">
        <f t="shared" si="3"/>
        <v>0</v>
      </c>
    </row>
    <row r="13" spans="1:11" ht="15.75" x14ac:dyDescent="0.25">
      <c r="A13" s="71" t="s">
        <v>47</v>
      </c>
      <c r="B13" s="83"/>
      <c r="C13" s="83"/>
      <c r="D13" s="83"/>
      <c r="E13" s="83"/>
      <c r="F13" s="84"/>
      <c r="G13" s="28">
        <f>SUM(G9:G12)</f>
        <v>0</v>
      </c>
      <c r="H13" s="31"/>
      <c r="I13" s="32"/>
      <c r="J13" s="29">
        <f>SUM(J9:J12)</f>
        <v>0</v>
      </c>
      <c r="K13" s="28">
        <f>SUM(K9:K12)</f>
        <v>0</v>
      </c>
    </row>
    <row r="14" spans="1:11" ht="15.75" x14ac:dyDescent="0.25">
      <c r="A14" s="71" t="s">
        <v>48</v>
      </c>
      <c r="B14" s="58"/>
      <c r="C14" s="58"/>
      <c r="D14" s="58"/>
      <c r="E14" s="58"/>
      <c r="F14" s="72"/>
      <c r="G14" s="28">
        <f>SUM(G9:G12)*100%</f>
        <v>0</v>
      </c>
      <c r="H14" s="31"/>
      <c r="I14" s="32"/>
      <c r="J14" s="29">
        <f>SUM(J9:J12)*100%</f>
        <v>0</v>
      </c>
      <c r="K14" s="28">
        <f>SUM(K9:K12)*100%</f>
        <v>0</v>
      </c>
    </row>
    <row r="15" spans="1:11" ht="18" customHeight="1" x14ac:dyDescent="0.25">
      <c r="A15" s="59" t="s">
        <v>28</v>
      </c>
      <c r="B15" s="60"/>
      <c r="C15" s="60"/>
      <c r="D15" s="60"/>
      <c r="E15" s="60"/>
      <c r="F15" s="61"/>
      <c r="G15" s="85">
        <f>SUM(G13+G14)</f>
        <v>0</v>
      </c>
      <c r="H15" s="86"/>
      <c r="I15" s="86"/>
      <c r="J15" s="86"/>
      <c r="K15" s="87"/>
    </row>
    <row r="16" spans="1:11" ht="18" customHeight="1" x14ac:dyDescent="0.25">
      <c r="A16" s="59" t="s">
        <v>29</v>
      </c>
      <c r="B16" s="60"/>
      <c r="C16" s="60"/>
      <c r="D16" s="60"/>
      <c r="E16" s="60"/>
      <c r="F16" s="61"/>
      <c r="G16" s="85">
        <f>SUM(J13+J14)</f>
        <v>0</v>
      </c>
      <c r="H16" s="86"/>
      <c r="I16" s="86"/>
      <c r="J16" s="86"/>
      <c r="K16" s="87"/>
    </row>
    <row r="17" spans="1:11" ht="18" customHeight="1" x14ac:dyDescent="0.25">
      <c r="A17" s="59" t="s">
        <v>27</v>
      </c>
      <c r="B17" s="60"/>
      <c r="C17" s="60"/>
      <c r="D17" s="60"/>
      <c r="E17" s="60"/>
      <c r="F17" s="61"/>
      <c r="G17" s="88">
        <f>SUM(K13+K14)</f>
        <v>0</v>
      </c>
      <c r="H17" s="89"/>
      <c r="I17" s="89"/>
      <c r="J17" s="89"/>
      <c r="K17" s="90"/>
    </row>
    <row r="18" spans="1:11" x14ac:dyDescent="0.25">
      <c r="A18" s="73" t="s">
        <v>7</v>
      </c>
      <c r="B18" s="74"/>
      <c r="C18" s="74"/>
      <c r="D18" s="74"/>
      <c r="E18" s="74"/>
      <c r="F18" s="74"/>
      <c r="G18" s="74"/>
      <c r="H18" s="74"/>
      <c r="I18" s="74"/>
      <c r="J18" s="74"/>
      <c r="K18" s="75"/>
    </row>
    <row r="19" spans="1:11" x14ac:dyDescent="0.25">
      <c r="A19" s="76"/>
      <c r="B19" s="77"/>
      <c r="C19" s="77"/>
      <c r="D19" s="77"/>
      <c r="E19" s="77"/>
      <c r="F19" s="77"/>
      <c r="G19" s="77"/>
      <c r="H19" s="77"/>
      <c r="I19" s="77"/>
      <c r="J19" s="77"/>
      <c r="K19" s="78"/>
    </row>
    <row r="20" spans="1:11" x14ac:dyDescent="0.25">
      <c r="A20" s="79"/>
      <c r="B20" s="80"/>
      <c r="C20" s="80"/>
      <c r="D20" s="80"/>
      <c r="E20" s="80"/>
      <c r="F20" s="80"/>
      <c r="G20" s="80"/>
      <c r="H20" s="80"/>
      <c r="I20" s="80"/>
      <c r="J20" s="80"/>
      <c r="K20" s="81"/>
    </row>
    <row r="21" spans="1:11" x14ac:dyDescent="0.25">
      <c r="A21" s="82" t="s">
        <v>30</v>
      </c>
      <c r="B21" s="74"/>
      <c r="C21" s="74"/>
      <c r="D21" s="74"/>
      <c r="E21" s="74"/>
      <c r="F21" s="74"/>
      <c r="G21" s="74"/>
      <c r="H21" s="74"/>
      <c r="I21" s="74"/>
      <c r="J21" s="74"/>
      <c r="K21" s="75"/>
    </row>
    <row r="22" spans="1:11" x14ac:dyDescent="0.2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8"/>
    </row>
    <row r="23" spans="1:11" x14ac:dyDescent="0.25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1"/>
    </row>
  </sheetData>
  <mergeCells count="13">
    <mergeCell ref="A1:D1"/>
    <mergeCell ref="A3:K4"/>
    <mergeCell ref="A5:K6"/>
    <mergeCell ref="A18:K20"/>
    <mergeCell ref="A21:K23"/>
    <mergeCell ref="A17:F17"/>
    <mergeCell ref="A13:F13"/>
    <mergeCell ref="A14:F14"/>
    <mergeCell ref="A16:F16"/>
    <mergeCell ref="A15:F15"/>
    <mergeCell ref="G15:K15"/>
    <mergeCell ref="G16:K16"/>
    <mergeCell ref="G17:K17"/>
  </mergeCells>
  <pageMargins left="0.7" right="0.7" top="0.75" bottom="0.75" header="0.3" footer="0.3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40"/>
  <sheetViews>
    <sheetView topLeftCell="A9" zoomScaleNormal="100" workbookViewId="0">
      <selection activeCell="C26" sqref="C26"/>
    </sheetView>
  </sheetViews>
  <sheetFormatPr defaultRowHeight="15" x14ac:dyDescent="0.25"/>
  <cols>
    <col min="1" max="1" width="9.140625" customWidth="1"/>
    <col min="2" max="2" width="23" customWidth="1"/>
    <col min="3" max="3" width="7.85546875" style="6" customWidth="1"/>
    <col min="4" max="4" width="18.85546875" style="6" customWidth="1"/>
    <col min="5" max="5" width="13.28515625" style="17" customWidth="1"/>
    <col min="6" max="6" width="14.140625" style="21" customWidth="1"/>
    <col min="7" max="7" width="18.7109375" style="21" customWidth="1"/>
    <col min="8" max="8" width="10.28515625" style="11" customWidth="1"/>
    <col min="9" max="9" width="1.28515625" style="17" customWidth="1"/>
    <col min="10" max="10" width="15.7109375" style="21" customWidth="1"/>
    <col min="11" max="11" width="18.7109375" style="21" customWidth="1"/>
  </cols>
  <sheetData>
    <row r="1" spans="1:11" ht="46.5" customHeight="1" x14ac:dyDescent="0.25">
      <c r="A1" s="49" t="s">
        <v>22</v>
      </c>
      <c r="B1" s="50"/>
      <c r="C1" s="50"/>
      <c r="D1" s="51"/>
    </row>
    <row r="3" spans="1:11" x14ac:dyDescent="0.25">
      <c r="A3" s="52" t="s">
        <v>21</v>
      </c>
      <c r="B3" s="53"/>
      <c r="C3" s="53"/>
      <c r="D3" s="53"/>
      <c r="E3" s="53"/>
      <c r="F3" s="53"/>
      <c r="G3" s="53"/>
      <c r="H3" s="53"/>
      <c r="I3" s="53"/>
      <c r="J3" s="53"/>
      <c r="K3" s="54"/>
    </row>
    <row r="4" spans="1:11" x14ac:dyDescent="0.25">
      <c r="A4" s="55"/>
      <c r="B4" s="56"/>
      <c r="C4" s="56"/>
      <c r="D4" s="56"/>
      <c r="E4" s="56"/>
      <c r="F4" s="56"/>
      <c r="G4" s="56"/>
      <c r="H4" s="56"/>
      <c r="I4" s="56"/>
      <c r="J4" s="56"/>
      <c r="K4" s="57"/>
    </row>
    <row r="5" spans="1:11" x14ac:dyDescent="0.25">
      <c r="A5" s="65" t="s">
        <v>55</v>
      </c>
      <c r="B5" s="66"/>
      <c r="C5" s="66"/>
      <c r="D5" s="66"/>
      <c r="E5" s="66"/>
      <c r="F5" s="66"/>
      <c r="G5" s="66"/>
      <c r="H5" s="66"/>
      <c r="I5" s="66"/>
      <c r="J5" s="66"/>
      <c r="K5" s="67"/>
    </row>
    <row r="6" spans="1:11" x14ac:dyDescent="0.25">
      <c r="A6" s="68"/>
      <c r="B6" s="69"/>
      <c r="C6" s="69"/>
      <c r="D6" s="69"/>
      <c r="E6" s="69"/>
      <c r="F6" s="69"/>
      <c r="G6" s="69"/>
      <c r="H6" s="69"/>
      <c r="I6" s="69"/>
      <c r="J6" s="69"/>
      <c r="K6" s="70"/>
    </row>
    <row r="7" spans="1:11" ht="38.25" x14ac:dyDescent="0.25">
      <c r="A7" s="3" t="s">
        <v>2</v>
      </c>
      <c r="B7" s="13" t="s">
        <v>36</v>
      </c>
      <c r="C7" s="12" t="s">
        <v>3</v>
      </c>
      <c r="D7" s="13" t="s">
        <v>45</v>
      </c>
      <c r="E7" s="25" t="s">
        <v>0</v>
      </c>
      <c r="F7" s="22" t="s">
        <v>4</v>
      </c>
      <c r="G7" s="22" t="s">
        <v>5</v>
      </c>
      <c r="H7" s="10" t="s">
        <v>6</v>
      </c>
      <c r="I7" s="16"/>
      <c r="J7" s="22" t="s">
        <v>34</v>
      </c>
      <c r="K7" s="22" t="s">
        <v>33</v>
      </c>
    </row>
    <row r="8" spans="1:11" x14ac:dyDescent="0.25">
      <c r="A8" s="3" t="s">
        <v>8</v>
      </c>
      <c r="B8" s="12" t="s">
        <v>9</v>
      </c>
      <c r="C8" s="12" t="s">
        <v>10</v>
      </c>
      <c r="D8" s="13" t="s">
        <v>11</v>
      </c>
      <c r="E8" s="25" t="s">
        <v>12</v>
      </c>
      <c r="F8" s="27" t="s">
        <v>13</v>
      </c>
      <c r="G8" s="22" t="s">
        <v>14</v>
      </c>
      <c r="H8" s="10" t="s">
        <v>15</v>
      </c>
      <c r="I8" s="16" t="s">
        <v>16</v>
      </c>
      <c r="J8" s="22" t="s">
        <v>17</v>
      </c>
      <c r="K8" s="22" t="s">
        <v>18</v>
      </c>
    </row>
    <row r="9" spans="1:11" ht="24" customHeight="1" x14ac:dyDescent="0.25">
      <c r="A9" s="5">
        <v>1</v>
      </c>
      <c r="B9" s="14" t="s">
        <v>99</v>
      </c>
      <c r="C9" s="5" t="s">
        <v>57</v>
      </c>
      <c r="D9" s="19"/>
      <c r="E9" s="26">
        <v>840</v>
      </c>
      <c r="F9" s="42">
        <v>0</v>
      </c>
      <c r="G9" s="40">
        <f>ROUND((F9*E9),2)</f>
        <v>0</v>
      </c>
      <c r="H9" s="44">
        <v>23</v>
      </c>
      <c r="I9" s="26">
        <f t="shared" ref="I9:I29" si="0">(H9/100)+1</f>
        <v>1.23</v>
      </c>
      <c r="J9" s="40">
        <f>ROUND((K9-G9),2)</f>
        <v>0</v>
      </c>
      <c r="K9" s="40">
        <f>ROUND((G9*I9),2)</f>
        <v>0</v>
      </c>
    </row>
    <row r="10" spans="1:11" ht="25.5" customHeight="1" x14ac:dyDescent="0.25">
      <c r="A10" s="5">
        <v>2</v>
      </c>
      <c r="B10" s="14" t="s">
        <v>56</v>
      </c>
      <c r="C10" s="5" t="s">
        <v>57</v>
      </c>
      <c r="D10" s="19"/>
      <c r="E10" s="26">
        <v>800</v>
      </c>
      <c r="F10" s="42">
        <v>0</v>
      </c>
      <c r="G10" s="40">
        <f t="shared" ref="G10:G29" si="1">ROUND((F10*E10),2)</f>
        <v>0</v>
      </c>
      <c r="H10" s="44">
        <v>23</v>
      </c>
      <c r="I10" s="26">
        <f t="shared" si="0"/>
        <v>1.23</v>
      </c>
      <c r="J10" s="40">
        <f t="shared" ref="J10:J29" si="2">ROUND((K10-G10),2)</f>
        <v>0</v>
      </c>
      <c r="K10" s="40">
        <f t="shared" ref="K10:K29" si="3">ROUND((G10*I10),2)</f>
        <v>0</v>
      </c>
    </row>
    <row r="11" spans="1:11" ht="24" customHeight="1" x14ac:dyDescent="0.25">
      <c r="A11" s="5">
        <v>3</v>
      </c>
      <c r="B11" s="14" t="s">
        <v>58</v>
      </c>
      <c r="C11" s="5" t="s">
        <v>57</v>
      </c>
      <c r="D11" s="19"/>
      <c r="E11" s="26">
        <v>4</v>
      </c>
      <c r="F11" s="42">
        <v>0</v>
      </c>
      <c r="G11" s="40">
        <f t="shared" si="1"/>
        <v>0</v>
      </c>
      <c r="H11" s="44">
        <v>23</v>
      </c>
      <c r="I11" s="26">
        <f t="shared" si="0"/>
        <v>1.23</v>
      </c>
      <c r="J11" s="40">
        <f t="shared" si="2"/>
        <v>0</v>
      </c>
      <c r="K11" s="40">
        <f t="shared" si="3"/>
        <v>0</v>
      </c>
    </row>
    <row r="12" spans="1:11" ht="24" customHeight="1" x14ac:dyDescent="0.25">
      <c r="A12" s="5">
        <v>4</v>
      </c>
      <c r="B12" s="14" t="s">
        <v>59</v>
      </c>
      <c r="C12" s="5" t="s">
        <v>57</v>
      </c>
      <c r="D12" s="19"/>
      <c r="E12" s="26">
        <v>4</v>
      </c>
      <c r="F12" s="42">
        <v>0</v>
      </c>
      <c r="G12" s="40">
        <f t="shared" si="1"/>
        <v>0</v>
      </c>
      <c r="H12" s="44">
        <v>23</v>
      </c>
      <c r="I12" s="26">
        <f t="shared" si="0"/>
        <v>1.23</v>
      </c>
      <c r="J12" s="40">
        <f t="shared" si="2"/>
        <v>0</v>
      </c>
      <c r="K12" s="40">
        <f t="shared" si="3"/>
        <v>0</v>
      </c>
    </row>
    <row r="13" spans="1:11" ht="24" customHeight="1" x14ac:dyDescent="0.25">
      <c r="A13" s="5">
        <v>5</v>
      </c>
      <c r="B13" s="14" t="s">
        <v>60</v>
      </c>
      <c r="C13" s="5" t="s">
        <v>104</v>
      </c>
      <c r="D13" s="19"/>
      <c r="E13" s="26">
        <v>4</v>
      </c>
      <c r="F13" s="42">
        <v>0</v>
      </c>
      <c r="G13" s="40">
        <f t="shared" si="1"/>
        <v>0</v>
      </c>
      <c r="H13" s="44">
        <v>23</v>
      </c>
      <c r="I13" s="26">
        <f t="shared" si="0"/>
        <v>1.23</v>
      </c>
      <c r="J13" s="40">
        <f t="shared" si="2"/>
        <v>0</v>
      </c>
      <c r="K13" s="40">
        <f t="shared" si="3"/>
        <v>0</v>
      </c>
    </row>
    <row r="14" spans="1:11" ht="24" customHeight="1" x14ac:dyDescent="0.25">
      <c r="A14" s="5">
        <v>6</v>
      </c>
      <c r="B14" s="14" t="s">
        <v>61</v>
      </c>
      <c r="C14" s="5" t="s">
        <v>57</v>
      </c>
      <c r="D14" s="19"/>
      <c r="E14" s="26">
        <v>160</v>
      </c>
      <c r="F14" s="42">
        <v>0</v>
      </c>
      <c r="G14" s="40">
        <f t="shared" si="1"/>
        <v>0</v>
      </c>
      <c r="H14" s="44">
        <v>23</v>
      </c>
      <c r="I14" s="26">
        <f t="shared" si="0"/>
        <v>1.23</v>
      </c>
      <c r="J14" s="40">
        <f t="shared" si="2"/>
        <v>0</v>
      </c>
      <c r="K14" s="40">
        <f t="shared" si="3"/>
        <v>0</v>
      </c>
    </row>
    <row r="15" spans="1:11" ht="24" customHeight="1" x14ac:dyDescent="0.25">
      <c r="A15" s="5">
        <v>7</v>
      </c>
      <c r="B15" s="14" t="s">
        <v>62</v>
      </c>
      <c r="C15" s="5" t="s">
        <v>57</v>
      </c>
      <c r="D15" s="19"/>
      <c r="E15" s="26">
        <v>500</v>
      </c>
      <c r="F15" s="42">
        <v>0</v>
      </c>
      <c r="G15" s="40">
        <f t="shared" si="1"/>
        <v>0</v>
      </c>
      <c r="H15" s="44">
        <v>23</v>
      </c>
      <c r="I15" s="26">
        <f t="shared" si="0"/>
        <v>1.23</v>
      </c>
      <c r="J15" s="40">
        <f t="shared" si="2"/>
        <v>0</v>
      </c>
      <c r="K15" s="40">
        <f t="shared" si="3"/>
        <v>0</v>
      </c>
    </row>
    <row r="16" spans="1:11" ht="24" customHeight="1" x14ac:dyDescent="0.25">
      <c r="A16" s="5">
        <v>8</v>
      </c>
      <c r="B16" s="14" t="s">
        <v>63</v>
      </c>
      <c r="C16" s="5" t="s">
        <v>104</v>
      </c>
      <c r="D16" s="19"/>
      <c r="E16" s="26">
        <v>500</v>
      </c>
      <c r="F16" s="42">
        <v>0</v>
      </c>
      <c r="G16" s="40">
        <f t="shared" si="1"/>
        <v>0</v>
      </c>
      <c r="H16" s="44">
        <v>23</v>
      </c>
      <c r="I16" s="26">
        <f t="shared" si="0"/>
        <v>1.23</v>
      </c>
      <c r="J16" s="40">
        <f t="shared" si="2"/>
        <v>0</v>
      </c>
      <c r="K16" s="40">
        <f t="shared" si="3"/>
        <v>0</v>
      </c>
    </row>
    <row r="17" spans="1:11" ht="23.25" customHeight="1" x14ac:dyDescent="0.25">
      <c r="A17" s="5">
        <v>9</v>
      </c>
      <c r="B17" s="14" t="s">
        <v>100</v>
      </c>
      <c r="C17" s="5" t="s">
        <v>57</v>
      </c>
      <c r="D17" s="19"/>
      <c r="E17" s="26">
        <v>100</v>
      </c>
      <c r="F17" s="42">
        <v>0</v>
      </c>
      <c r="G17" s="40">
        <f t="shared" si="1"/>
        <v>0</v>
      </c>
      <c r="H17" s="44">
        <v>23</v>
      </c>
      <c r="I17" s="26">
        <f t="shared" si="0"/>
        <v>1.23</v>
      </c>
      <c r="J17" s="40">
        <f t="shared" si="2"/>
        <v>0</v>
      </c>
      <c r="K17" s="40">
        <f t="shared" si="3"/>
        <v>0</v>
      </c>
    </row>
    <row r="18" spans="1:11" ht="26.25" customHeight="1" x14ac:dyDescent="0.25">
      <c r="A18" s="5">
        <v>10</v>
      </c>
      <c r="B18" s="14" t="s">
        <v>64</v>
      </c>
      <c r="C18" s="5" t="s">
        <v>57</v>
      </c>
      <c r="D18" s="19"/>
      <c r="E18" s="26">
        <v>80</v>
      </c>
      <c r="F18" s="42">
        <v>0</v>
      </c>
      <c r="G18" s="40">
        <f t="shared" si="1"/>
        <v>0</v>
      </c>
      <c r="H18" s="44">
        <v>23</v>
      </c>
      <c r="I18" s="26">
        <f t="shared" si="0"/>
        <v>1.23</v>
      </c>
      <c r="J18" s="40">
        <f t="shared" si="2"/>
        <v>0</v>
      </c>
      <c r="K18" s="40">
        <f t="shared" si="3"/>
        <v>0</v>
      </c>
    </row>
    <row r="19" spans="1:11" ht="24.75" customHeight="1" x14ac:dyDescent="0.25">
      <c r="A19" s="5">
        <v>11</v>
      </c>
      <c r="B19" s="14" t="s">
        <v>65</v>
      </c>
      <c r="C19" s="5" t="s">
        <v>38</v>
      </c>
      <c r="D19" s="19"/>
      <c r="E19" s="26">
        <v>20</v>
      </c>
      <c r="F19" s="42">
        <v>0</v>
      </c>
      <c r="G19" s="40">
        <f t="shared" si="1"/>
        <v>0</v>
      </c>
      <c r="H19" s="44">
        <v>23</v>
      </c>
      <c r="I19" s="26">
        <f t="shared" si="0"/>
        <v>1.23</v>
      </c>
      <c r="J19" s="40">
        <f t="shared" si="2"/>
        <v>0</v>
      </c>
      <c r="K19" s="40">
        <f t="shared" si="3"/>
        <v>0</v>
      </c>
    </row>
    <row r="20" spans="1:11" ht="18.75" customHeight="1" x14ac:dyDescent="0.25">
      <c r="A20" s="5">
        <v>12</v>
      </c>
      <c r="B20" s="14" t="s">
        <v>66</v>
      </c>
      <c r="C20" s="5" t="s">
        <v>57</v>
      </c>
      <c r="D20" s="19"/>
      <c r="E20" s="26">
        <v>1000</v>
      </c>
      <c r="F20" s="42">
        <v>0</v>
      </c>
      <c r="G20" s="40">
        <f t="shared" si="1"/>
        <v>0</v>
      </c>
      <c r="H20" s="44">
        <v>23</v>
      </c>
      <c r="I20" s="26">
        <f t="shared" si="0"/>
        <v>1.23</v>
      </c>
      <c r="J20" s="40">
        <f t="shared" si="2"/>
        <v>0</v>
      </c>
      <c r="K20" s="40">
        <f t="shared" si="3"/>
        <v>0</v>
      </c>
    </row>
    <row r="21" spans="1:11" ht="25.5" customHeight="1" x14ac:dyDescent="0.25">
      <c r="A21" s="5">
        <v>13</v>
      </c>
      <c r="B21" s="14" t="s">
        <v>101</v>
      </c>
      <c r="C21" s="5" t="s">
        <v>104</v>
      </c>
      <c r="D21" s="19"/>
      <c r="E21" s="26">
        <v>2000</v>
      </c>
      <c r="F21" s="42">
        <v>0</v>
      </c>
      <c r="G21" s="40">
        <f t="shared" si="1"/>
        <v>0</v>
      </c>
      <c r="H21" s="44">
        <v>23</v>
      </c>
      <c r="I21" s="26">
        <f t="shared" si="0"/>
        <v>1.23</v>
      </c>
      <c r="J21" s="40">
        <f t="shared" si="2"/>
        <v>0</v>
      </c>
      <c r="K21" s="40">
        <f t="shared" si="3"/>
        <v>0</v>
      </c>
    </row>
    <row r="22" spans="1:11" ht="18.75" customHeight="1" x14ac:dyDescent="0.25">
      <c r="A22" s="5">
        <v>14</v>
      </c>
      <c r="B22" s="14" t="s">
        <v>67</v>
      </c>
      <c r="C22" s="5" t="s">
        <v>57</v>
      </c>
      <c r="D22" s="19"/>
      <c r="E22" s="26">
        <v>500</v>
      </c>
      <c r="F22" s="42">
        <v>0</v>
      </c>
      <c r="G22" s="40">
        <f t="shared" si="1"/>
        <v>0</v>
      </c>
      <c r="H22" s="44">
        <v>23</v>
      </c>
      <c r="I22" s="26">
        <f t="shared" si="0"/>
        <v>1.23</v>
      </c>
      <c r="J22" s="40">
        <f t="shared" si="2"/>
        <v>0</v>
      </c>
      <c r="K22" s="40">
        <f t="shared" si="3"/>
        <v>0</v>
      </c>
    </row>
    <row r="23" spans="1:11" ht="18.75" customHeight="1" x14ac:dyDescent="0.25">
      <c r="A23" s="5">
        <v>15</v>
      </c>
      <c r="B23" s="14" t="s">
        <v>68</v>
      </c>
      <c r="C23" s="5" t="s">
        <v>104</v>
      </c>
      <c r="D23" s="19"/>
      <c r="E23" s="26">
        <v>1200</v>
      </c>
      <c r="F23" s="42">
        <v>0</v>
      </c>
      <c r="G23" s="40">
        <f t="shared" si="1"/>
        <v>0</v>
      </c>
      <c r="H23" s="44">
        <v>23</v>
      </c>
      <c r="I23" s="26">
        <f t="shared" si="0"/>
        <v>1.23</v>
      </c>
      <c r="J23" s="40">
        <f t="shared" si="2"/>
        <v>0</v>
      </c>
      <c r="K23" s="40">
        <f t="shared" si="3"/>
        <v>0</v>
      </c>
    </row>
    <row r="24" spans="1:11" ht="30" customHeight="1" x14ac:dyDescent="0.25">
      <c r="A24" s="5">
        <v>16</v>
      </c>
      <c r="B24" s="14" t="s">
        <v>69</v>
      </c>
      <c r="C24" s="5" t="s">
        <v>38</v>
      </c>
      <c r="D24" s="19"/>
      <c r="E24" s="26">
        <v>80</v>
      </c>
      <c r="F24" s="42">
        <v>0</v>
      </c>
      <c r="G24" s="40">
        <f t="shared" si="1"/>
        <v>0</v>
      </c>
      <c r="H24" s="44">
        <v>23</v>
      </c>
      <c r="I24" s="26">
        <f t="shared" si="0"/>
        <v>1.23</v>
      </c>
      <c r="J24" s="40">
        <f t="shared" si="2"/>
        <v>0</v>
      </c>
      <c r="K24" s="40">
        <f t="shared" si="3"/>
        <v>0</v>
      </c>
    </row>
    <row r="25" spans="1:11" ht="39.75" customHeight="1" x14ac:dyDescent="0.25">
      <c r="A25" s="5">
        <v>17</v>
      </c>
      <c r="B25" s="14" t="s">
        <v>70</v>
      </c>
      <c r="C25" s="5" t="s">
        <v>38</v>
      </c>
      <c r="D25" s="19"/>
      <c r="E25" s="26">
        <v>40</v>
      </c>
      <c r="F25" s="42">
        <v>0</v>
      </c>
      <c r="G25" s="40">
        <f t="shared" si="1"/>
        <v>0</v>
      </c>
      <c r="H25" s="44">
        <v>23</v>
      </c>
      <c r="I25" s="26">
        <f t="shared" si="0"/>
        <v>1.23</v>
      </c>
      <c r="J25" s="40">
        <f t="shared" si="2"/>
        <v>0</v>
      </c>
      <c r="K25" s="40">
        <f t="shared" si="3"/>
        <v>0</v>
      </c>
    </row>
    <row r="26" spans="1:11" ht="27.75" customHeight="1" x14ac:dyDescent="0.25">
      <c r="A26" s="5">
        <v>18</v>
      </c>
      <c r="B26" s="14" t="s">
        <v>71</v>
      </c>
      <c r="C26" s="5" t="s">
        <v>104</v>
      </c>
      <c r="D26" s="19"/>
      <c r="E26" s="26">
        <v>1000</v>
      </c>
      <c r="F26" s="42">
        <v>0</v>
      </c>
      <c r="G26" s="40">
        <f t="shared" si="1"/>
        <v>0</v>
      </c>
      <c r="H26" s="44">
        <v>23</v>
      </c>
      <c r="I26" s="26">
        <f t="shared" si="0"/>
        <v>1.23</v>
      </c>
      <c r="J26" s="40">
        <f t="shared" si="2"/>
        <v>0</v>
      </c>
      <c r="K26" s="40">
        <f>ROUND((G26*I26),2)</f>
        <v>0</v>
      </c>
    </row>
    <row r="27" spans="1:11" ht="26.25" customHeight="1" x14ac:dyDescent="0.25">
      <c r="A27" s="5">
        <v>19</v>
      </c>
      <c r="B27" s="14" t="s">
        <v>72</v>
      </c>
      <c r="C27" s="5" t="s">
        <v>38</v>
      </c>
      <c r="D27" s="19"/>
      <c r="E27" s="26">
        <v>1000</v>
      </c>
      <c r="F27" s="42">
        <v>0</v>
      </c>
      <c r="G27" s="40">
        <f t="shared" si="1"/>
        <v>0</v>
      </c>
      <c r="H27" s="44">
        <v>23</v>
      </c>
      <c r="I27" s="26">
        <f t="shared" si="0"/>
        <v>1.23</v>
      </c>
      <c r="J27" s="40">
        <f t="shared" si="2"/>
        <v>0</v>
      </c>
      <c r="K27" s="40">
        <f t="shared" si="3"/>
        <v>0</v>
      </c>
    </row>
    <row r="28" spans="1:11" ht="15.75" customHeight="1" x14ac:dyDescent="0.25">
      <c r="A28" s="5">
        <v>20</v>
      </c>
      <c r="B28" s="14" t="s">
        <v>73</v>
      </c>
      <c r="C28" s="5" t="s">
        <v>38</v>
      </c>
      <c r="D28" s="19"/>
      <c r="E28" s="26">
        <v>300</v>
      </c>
      <c r="F28" s="42">
        <v>0</v>
      </c>
      <c r="G28" s="40">
        <f t="shared" si="1"/>
        <v>0</v>
      </c>
      <c r="H28" s="44">
        <v>23</v>
      </c>
      <c r="I28" s="26">
        <f t="shared" si="0"/>
        <v>1.23</v>
      </c>
      <c r="J28" s="40">
        <f t="shared" si="2"/>
        <v>0</v>
      </c>
      <c r="K28" s="40">
        <f t="shared" si="3"/>
        <v>0</v>
      </c>
    </row>
    <row r="29" spans="1:11" ht="24" customHeight="1" x14ac:dyDescent="0.25">
      <c r="A29" s="5">
        <v>21</v>
      </c>
      <c r="B29" s="14" t="s">
        <v>74</v>
      </c>
      <c r="C29" s="5" t="s">
        <v>57</v>
      </c>
      <c r="D29" s="19"/>
      <c r="E29" s="26">
        <v>300</v>
      </c>
      <c r="F29" s="42">
        <v>0</v>
      </c>
      <c r="G29" s="40">
        <f t="shared" si="1"/>
        <v>0</v>
      </c>
      <c r="H29" s="44">
        <v>23</v>
      </c>
      <c r="I29" s="26">
        <f t="shared" si="0"/>
        <v>1.23</v>
      </c>
      <c r="J29" s="40">
        <f t="shared" si="2"/>
        <v>0</v>
      </c>
      <c r="K29" s="40">
        <f t="shared" si="3"/>
        <v>0</v>
      </c>
    </row>
    <row r="30" spans="1:11" ht="15.75" x14ac:dyDescent="0.25">
      <c r="A30" s="71" t="s">
        <v>25</v>
      </c>
      <c r="B30" s="58"/>
      <c r="C30" s="58"/>
      <c r="D30" s="58"/>
      <c r="E30" s="58"/>
      <c r="F30" s="72"/>
      <c r="G30" s="30">
        <f>SUM(G9:G29)</f>
        <v>0</v>
      </c>
      <c r="H30" s="35"/>
      <c r="I30" s="15">
        <f t="shared" ref="I30:I31" si="4">(H30/100)+1</f>
        <v>1</v>
      </c>
      <c r="J30" s="45">
        <f>SUM(J9:J29)</f>
        <v>0</v>
      </c>
      <c r="K30" s="28">
        <f>SUM(K9:K29)</f>
        <v>0</v>
      </c>
    </row>
    <row r="31" spans="1:11" ht="15.75" x14ac:dyDescent="0.25">
      <c r="A31" s="58" t="s">
        <v>26</v>
      </c>
      <c r="B31" s="58"/>
      <c r="C31" s="58"/>
      <c r="D31" s="58"/>
      <c r="E31" s="58"/>
      <c r="F31" s="58"/>
      <c r="G31" s="30">
        <f>SUM(G9:G29)*100%</f>
        <v>0</v>
      </c>
      <c r="H31" s="36"/>
      <c r="I31" s="15">
        <f t="shared" si="4"/>
        <v>1</v>
      </c>
      <c r="J31" s="37">
        <f>SUM(J9:J29)*100%</f>
        <v>0</v>
      </c>
      <c r="K31" s="28">
        <f>SUM(K9:K29)*100%</f>
        <v>0</v>
      </c>
    </row>
    <row r="32" spans="1:11" ht="15.75" x14ac:dyDescent="0.25">
      <c r="A32" s="59" t="s">
        <v>28</v>
      </c>
      <c r="B32" s="60"/>
      <c r="C32" s="60"/>
      <c r="D32" s="60"/>
      <c r="E32" s="60"/>
      <c r="F32" s="61"/>
      <c r="G32" s="62">
        <f>SUM(G30+G31)</f>
        <v>0</v>
      </c>
      <c r="H32" s="63"/>
      <c r="I32" s="63"/>
      <c r="J32" s="63"/>
      <c r="K32" s="64"/>
    </row>
    <row r="33" spans="1:11" ht="15.75" x14ac:dyDescent="0.25">
      <c r="A33" s="59" t="s">
        <v>29</v>
      </c>
      <c r="B33" s="60"/>
      <c r="C33" s="60"/>
      <c r="D33" s="60"/>
      <c r="E33" s="60"/>
      <c r="F33" s="61"/>
      <c r="G33" s="62">
        <f>SUM(J30+J31)</f>
        <v>0</v>
      </c>
      <c r="H33" s="63"/>
      <c r="I33" s="63"/>
      <c r="J33" s="63"/>
      <c r="K33" s="64"/>
    </row>
    <row r="34" spans="1:11" ht="15.75" x14ac:dyDescent="0.25">
      <c r="A34" s="59" t="s">
        <v>27</v>
      </c>
      <c r="B34" s="60"/>
      <c r="C34" s="60"/>
      <c r="D34" s="60"/>
      <c r="E34" s="60"/>
      <c r="F34" s="61"/>
      <c r="G34" s="62">
        <f>SUM(K30+K31)</f>
        <v>0</v>
      </c>
      <c r="H34" s="63"/>
      <c r="I34" s="63"/>
      <c r="J34" s="63"/>
      <c r="K34" s="64"/>
    </row>
    <row r="35" spans="1:11" x14ac:dyDescent="0.25">
      <c r="A35" s="46" t="s">
        <v>7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</row>
    <row r="36" spans="1:11" x14ac:dyDescent="0.25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</row>
    <row r="37" spans="1:11" x14ac:dyDescent="0.25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</row>
    <row r="38" spans="1:11" x14ac:dyDescent="0.25">
      <c r="A38" s="48" t="s">
        <v>30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</row>
    <row r="39" spans="1:11" x14ac:dyDescent="0.25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</row>
    <row r="40" spans="1:11" x14ac:dyDescent="0.25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</row>
  </sheetData>
  <mergeCells count="13">
    <mergeCell ref="A1:D1"/>
    <mergeCell ref="A3:K4"/>
    <mergeCell ref="A5:K6"/>
    <mergeCell ref="A35:K37"/>
    <mergeCell ref="A38:K40"/>
    <mergeCell ref="A30:F30"/>
    <mergeCell ref="A31:F31"/>
    <mergeCell ref="A32:F32"/>
    <mergeCell ref="A33:F33"/>
    <mergeCell ref="A34:F34"/>
    <mergeCell ref="G32:K32"/>
    <mergeCell ref="G33:K33"/>
    <mergeCell ref="G34:K34"/>
  </mergeCells>
  <pageMargins left="0.7" right="0.7" top="0.75" bottom="0.75" header="0.3" footer="0.3"/>
  <pageSetup paperSize="9" scale="5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32"/>
  <sheetViews>
    <sheetView topLeftCell="A9" zoomScaleNormal="100" workbookViewId="0">
      <selection activeCell="C17" sqref="C17"/>
    </sheetView>
  </sheetViews>
  <sheetFormatPr defaultRowHeight="15" x14ac:dyDescent="0.25"/>
  <cols>
    <col min="1" max="1" width="9.140625" customWidth="1"/>
    <col min="2" max="2" width="28.28515625" customWidth="1"/>
    <col min="3" max="3" width="7.85546875" customWidth="1"/>
    <col min="4" max="4" width="19.5703125" customWidth="1"/>
    <col min="5" max="5" width="13.28515625" style="17" customWidth="1"/>
    <col min="6" max="6" width="14.140625" style="21" customWidth="1"/>
    <col min="7" max="7" width="18.7109375" style="21" customWidth="1"/>
    <col min="8" max="8" width="10.28515625" style="11" customWidth="1"/>
    <col min="9" max="9" width="1.42578125" style="11" customWidth="1"/>
    <col min="10" max="10" width="15.7109375" style="21" customWidth="1"/>
    <col min="11" max="11" width="18.7109375" style="21" customWidth="1"/>
  </cols>
  <sheetData>
    <row r="1" spans="1:11" ht="46.5" customHeight="1" x14ac:dyDescent="0.25">
      <c r="A1" s="49" t="s">
        <v>23</v>
      </c>
      <c r="B1" s="50"/>
      <c r="C1" s="50"/>
      <c r="D1" s="51"/>
    </row>
    <row r="3" spans="1:11" x14ac:dyDescent="0.25">
      <c r="A3" s="52" t="s">
        <v>76</v>
      </c>
      <c r="B3" s="53"/>
      <c r="C3" s="53"/>
      <c r="D3" s="53"/>
      <c r="E3" s="53"/>
      <c r="F3" s="53"/>
      <c r="G3" s="53"/>
      <c r="H3" s="53"/>
      <c r="I3" s="53"/>
      <c r="J3" s="53"/>
      <c r="K3" s="54"/>
    </row>
    <row r="4" spans="1:11" x14ac:dyDescent="0.25">
      <c r="A4" s="55"/>
      <c r="B4" s="56"/>
      <c r="C4" s="56"/>
      <c r="D4" s="56"/>
      <c r="E4" s="56"/>
      <c r="F4" s="56"/>
      <c r="G4" s="56"/>
      <c r="H4" s="56"/>
      <c r="I4" s="56"/>
      <c r="J4" s="56"/>
      <c r="K4" s="57"/>
    </row>
    <row r="5" spans="1:11" x14ac:dyDescent="0.25">
      <c r="A5" s="65" t="s">
        <v>75</v>
      </c>
      <c r="B5" s="66"/>
      <c r="C5" s="66"/>
      <c r="D5" s="66"/>
      <c r="E5" s="66"/>
      <c r="F5" s="66"/>
      <c r="G5" s="66"/>
      <c r="H5" s="66"/>
      <c r="I5" s="66"/>
      <c r="J5" s="66"/>
      <c r="K5" s="67"/>
    </row>
    <row r="6" spans="1:11" x14ac:dyDescent="0.25">
      <c r="A6" s="68"/>
      <c r="B6" s="69"/>
      <c r="C6" s="69"/>
      <c r="D6" s="69"/>
      <c r="E6" s="69"/>
      <c r="F6" s="69"/>
      <c r="G6" s="69"/>
      <c r="H6" s="69"/>
      <c r="I6" s="69"/>
      <c r="J6" s="69"/>
      <c r="K6" s="70"/>
    </row>
    <row r="7" spans="1:11" ht="38.25" x14ac:dyDescent="0.25">
      <c r="A7" s="3" t="s">
        <v>2</v>
      </c>
      <c r="B7" s="4" t="s">
        <v>24</v>
      </c>
      <c r="C7" s="3" t="s">
        <v>3</v>
      </c>
      <c r="D7" s="4" t="s">
        <v>45</v>
      </c>
      <c r="E7" s="16" t="s">
        <v>0</v>
      </c>
      <c r="F7" s="22" t="s">
        <v>4</v>
      </c>
      <c r="G7" s="22" t="s">
        <v>5</v>
      </c>
      <c r="H7" s="10" t="s">
        <v>6</v>
      </c>
      <c r="I7" s="10"/>
      <c r="J7" s="22" t="s">
        <v>19</v>
      </c>
      <c r="K7" s="22" t="s">
        <v>1</v>
      </c>
    </row>
    <row r="8" spans="1:11" x14ac:dyDescent="0.25">
      <c r="A8" s="3" t="s">
        <v>8</v>
      </c>
      <c r="B8" s="3" t="s">
        <v>9</v>
      </c>
      <c r="C8" s="3" t="s">
        <v>10</v>
      </c>
      <c r="D8" s="4" t="s">
        <v>11</v>
      </c>
      <c r="E8" s="16" t="s">
        <v>12</v>
      </c>
      <c r="F8" s="22" t="s">
        <v>13</v>
      </c>
      <c r="G8" s="22" t="s">
        <v>14</v>
      </c>
      <c r="H8" s="10" t="s">
        <v>15</v>
      </c>
      <c r="I8" s="10" t="s">
        <v>16</v>
      </c>
      <c r="J8" s="22" t="s">
        <v>17</v>
      </c>
      <c r="K8" s="22" t="s">
        <v>18</v>
      </c>
    </row>
    <row r="9" spans="1:11" ht="39" x14ac:dyDescent="0.25">
      <c r="A9" s="5">
        <v>1</v>
      </c>
      <c r="B9" s="18" t="s">
        <v>77</v>
      </c>
      <c r="C9" s="5" t="s">
        <v>57</v>
      </c>
      <c r="D9" s="19"/>
      <c r="E9" s="26">
        <v>15</v>
      </c>
      <c r="F9" s="39">
        <v>0</v>
      </c>
      <c r="G9" s="40">
        <f>ROUND((F9*E9),2)</f>
        <v>0</v>
      </c>
      <c r="H9" s="44">
        <v>23</v>
      </c>
      <c r="I9" s="9">
        <f t="shared" ref="I9:I21" si="0">(H9/100)+1</f>
        <v>1.23</v>
      </c>
      <c r="J9" s="40">
        <f>ROUND((K9-G9),2)</f>
        <v>0</v>
      </c>
      <c r="K9" s="40">
        <f>ROUND((G9*I9),2)</f>
        <v>0</v>
      </c>
    </row>
    <row r="10" spans="1:11" ht="27" customHeight="1" x14ac:dyDescent="0.25">
      <c r="A10" s="5">
        <v>2</v>
      </c>
      <c r="B10" s="2" t="s">
        <v>78</v>
      </c>
      <c r="C10" s="5" t="s">
        <v>57</v>
      </c>
      <c r="D10" s="19"/>
      <c r="E10" s="26">
        <v>48</v>
      </c>
      <c r="F10" s="39">
        <v>0</v>
      </c>
      <c r="G10" s="40">
        <f t="shared" ref="G10:G20" si="1">ROUND((F10*E10),2)</f>
        <v>0</v>
      </c>
      <c r="H10" s="44">
        <v>23</v>
      </c>
      <c r="I10" s="9">
        <f t="shared" si="0"/>
        <v>1.23</v>
      </c>
      <c r="J10" s="40">
        <f t="shared" ref="J10:J19" si="2">ROUND((K10-G10),2)</f>
        <v>0</v>
      </c>
      <c r="K10" s="40">
        <f t="shared" ref="K10:K20" si="3">ROUND((G10*I10),2)</f>
        <v>0</v>
      </c>
    </row>
    <row r="11" spans="1:11" ht="27" customHeight="1" x14ac:dyDescent="0.25">
      <c r="A11" s="5">
        <v>3</v>
      </c>
      <c r="B11" s="2" t="s">
        <v>79</v>
      </c>
      <c r="C11" s="5" t="s">
        <v>57</v>
      </c>
      <c r="D11" s="19"/>
      <c r="E11" s="26">
        <v>45</v>
      </c>
      <c r="F11" s="39">
        <v>0</v>
      </c>
      <c r="G11" s="40">
        <f t="shared" si="1"/>
        <v>0</v>
      </c>
      <c r="H11" s="44">
        <v>23</v>
      </c>
      <c r="I11" s="9">
        <f t="shared" si="0"/>
        <v>1.23</v>
      </c>
      <c r="J11" s="40">
        <f t="shared" si="2"/>
        <v>0</v>
      </c>
      <c r="K11" s="40">
        <f t="shared" si="3"/>
        <v>0</v>
      </c>
    </row>
    <row r="12" spans="1:11" ht="28.5" customHeight="1" x14ac:dyDescent="0.25">
      <c r="A12" s="5">
        <v>4</v>
      </c>
      <c r="B12" s="2" t="s">
        <v>102</v>
      </c>
      <c r="C12" s="5" t="s">
        <v>57</v>
      </c>
      <c r="D12" s="19"/>
      <c r="E12" s="26">
        <v>140</v>
      </c>
      <c r="F12" s="39">
        <v>0</v>
      </c>
      <c r="G12" s="40">
        <f t="shared" si="1"/>
        <v>0</v>
      </c>
      <c r="H12" s="44">
        <v>23</v>
      </c>
      <c r="I12" s="9">
        <f t="shared" si="0"/>
        <v>1.23</v>
      </c>
      <c r="J12" s="40">
        <f t="shared" si="2"/>
        <v>0</v>
      </c>
      <c r="K12" s="40">
        <f t="shared" si="3"/>
        <v>0</v>
      </c>
    </row>
    <row r="13" spans="1:11" ht="39.75" customHeight="1" x14ac:dyDescent="0.25">
      <c r="A13" s="5">
        <v>5</v>
      </c>
      <c r="B13" s="8" t="s">
        <v>80</v>
      </c>
      <c r="C13" s="5" t="s">
        <v>57</v>
      </c>
      <c r="D13" s="20"/>
      <c r="E13" s="26">
        <v>45</v>
      </c>
      <c r="F13" s="39">
        <v>0</v>
      </c>
      <c r="G13" s="40">
        <f t="shared" si="1"/>
        <v>0</v>
      </c>
      <c r="H13" s="44">
        <v>23</v>
      </c>
      <c r="I13" s="9">
        <f t="shared" si="0"/>
        <v>1.23</v>
      </c>
      <c r="J13" s="40">
        <f t="shared" si="2"/>
        <v>0</v>
      </c>
      <c r="K13" s="40">
        <f t="shared" si="3"/>
        <v>0</v>
      </c>
    </row>
    <row r="14" spans="1:11" ht="24.75" customHeight="1" x14ac:dyDescent="0.25">
      <c r="A14" s="5">
        <v>6</v>
      </c>
      <c r="B14" s="2" t="s">
        <v>81</v>
      </c>
      <c r="C14" s="5" t="s">
        <v>57</v>
      </c>
      <c r="D14" s="20"/>
      <c r="E14" s="26">
        <v>15</v>
      </c>
      <c r="F14" s="39">
        <v>0</v>
      </c>
      <c r="G14" s="40">
        <f t="shared" si="1"/>
        <v>0</v>
      </c>
      <c r="H14" s="44">
        <v>23</v>
      </c>
      <c r="I14" s="9">
        <f t="shared" si="0"/>
        <v>1.23</v>
      </c>
      <c r="J14" s="40">
        <f t="shared" si="2"/>
        <v>0</v>
      </c>
      <c r="K14" s="40">
        <f t="shared" si="3"/>
        <v>0</v>
      </c>
    </row>
    <row r="15" spans="1:11" ht="27" customHeight="1" x14ac:dyDescent="0.25">
      <c r="A15" s="5">
        <v>7</v>
      </c>
      <c r="B15" s="2" t="s">
        <v>82</v>
      </c>
      <c r="C15" s="5" t="s">
        <v>57</v>
      </c>
      <c r="D15" s="20"/>
      <c r="E15" s="26">
        <v>48</v>
      </c>
      <c r="F15" s="39">
        <v>0</v>
      </c>
      <c r="G15" s="40">
        <f t="shared" si="1"/>
        <v>0</v>
      </c>
      <c r="H15" s="44">
        <v>23</v>
      </c>
      <c r="I15" s="9">
        <f t="shared" si="0"/>
        <v>1.23</v>
      </c>
      <c r="J15" s="40">
        <f t="shared" si="2"/>
        <v>0</v>
      </c>
      <c r="K15" s="40">
        <f t="shared" si="3"/>
        <v>0</v>
      </c>
    </row>
    <row r="16" spans="1:11" ht="28.5" customHeight="1" x14ac:dyDescent="0.25">
      <c r="A16" s="5">
        <v>8</v>
      </c>
      <c r="B16" s="2" t="s">
        <v>83</v>
      </c>
      <c r="C16" s="5" t="s">
        <v>57</v>
      </c>
      <c r="D16" s="20"/>
      <c r="E16" s="26">
        <v>48</v>
      </c>
      <c r="F16" s="39">
        <v>0</v>
      </c>
      <c r="G16" s="40">
        <f t="shared" si="1"/>
        <v>0</v>
      </c>
      <c r="H16" s="44">
        <v>23</v>
      </c>
      <c r="I16" s="9">
        <f t="shared" si="0"/>
        <v>1.23</v>
      </c>
      <c r="J16" s="40">
        <f t="shared" si="2"/>
        <v>0</v>
      </c>
      <c r="K16" s="40">
        <f t="shared" si="3"/>
        <v>0</v>
      </c>
    </row>
    <row r="17" spans="1:11" ht="28.5" customHeight="1" x14ac:dyDescent="0.25">
      <c r="A17" s="5">
        <v>9</v>
      </c>
      <c r="B17" s="2" t="s">
        <v>84</v>
      </c>
      <c r="C17" s="5" t="s">
        <v>104</v>
      </c>
      <c r="D17" s="20"/>
      <c r="E17" s="26">
        <v>48</v>
      </c>
      <c r="F17" s="39">
        <v>0</v>
      </c>
      <c r="G17" s="40">
        <f t="shared" si="1"/>
        <v>0</v>
      </c>
      <c r="H17" s="44">
        <v>23</v>
      </c>
      <c r="I17" s="9">
        <f t="shared" si="0"/>
        <v>1.23</v>
      </c>
      <c r="J17" s="40">
        <f t="shared" si="2"/>
        <v>0</v>
      </c>
      <c r="K17" s="40">
        <f t="shared" si="3"/>
        <v>0</v>
      </c>
    </row>
    <row r="18" spans="1:11" ht="36.75" customHeight="1" x14ac:dyDescent="0.25">
      <c r="A18" s="5">
        <v>10</v>
      </c>
      <c r="B18" s="2" t="s">
        <v>85</v>
      </c>
      <c r="C18" s="5" t="s">
        <v>57</v>
      </c>
      <c r="D18" s="20"/>
      <c r="E18" s="26">
        <v>33</v>
      </c>
      <c r="F18" s="39">
        <v>0</v>
      </c>
      <c r="G18" s="40">
        <f t="shared" si="1"/>
        <v>0</v>
      </c>
      <c r="H18" s="44">
        <v>23</v>
      </c>
      <c r="I18" s="9">
        <f t="shared" si="0"/>
        <v>1.23</v>
      </c>
      <c r="J18" s="40">
        <f t="shared" si="2"/>
        <v>0</v>
      </c>
      <c r="K18" s="40">
        <f t="shared" si="3"/>
        <v>0</v>
      </c>
    </row>
    <row r="19" spans="1:11" ht="28.5" customHeight="1" x14ac:dyDescent="0.25">
      <c r="A19" s="5">
        <v>11</v>
      </c>
      <c r="B19" s="2" t="s">
        <v>86</v>
      </c>
      <c r="C19" s="5" t="s">
        <v>57</v>
      </c>
      <c r="D19" s="20"/>
      <c r="E19" s="26">
        <v>95</v>
      </c>
      <c r="F19" s="39">
        <v>0</v>
      </c>
      <c r="G19" s="40">
        <f t="shared" si="1"/>
        <v>0</v>
      </c>
      <c r="H19" s="44">
        <v>23</v>
      </c>
      <c r="I19" s="9">
        <f t="shared" si="0"/>
        <v>1.23</v>
      </c>
      <c r="J19" s="40">
        <f t="shared" si="2"/>
        <v>0</v>
      </c>
      <c r="K19" s="40">
        <f t="shared" si="3"/>
        <v>0</v>
      </c>
    </row>
    <row r="20" spans="1:11" ht="28.5" customHeight="1" x14ac:dyDescent="0.25">
      <c r="A20" s="5">
        <v>12</v>
      </c>
      <c r="B20" s="2" t="s">
        <v>87</v>
      </c>
      <c r="C20" s="5" t="s">
        <v>57</v>
      </c>
      <c r="D20" s="20"/>
      <c r="E20" s="26">
        <v>103</v>
      </c>
      <c r="F20" s="39">
        <v>0</v>
      </c>
      <c r="G20" s="40">
        <f t="shared" si="1"/>
        <v>0</v>
      </c>
      <c r="H20" s="44">
        <v>23</v>
      </c>
      <c r="I20" s="9">
        <f t="shared" si="0"/>
        <v>1.23</v>
      </c>
      <c r="J20" s="40">
        <f>ROUND((K20-G20),2)</f>
        <v>0</v>
      </c>
      <c r="K20" s="40">
        <f t="shared" si="3"/>
        <v>0</v>
      </c>
    </row>
    <row r="21" spans="1:11" ht="30" customHeight="1" x14ac:dyDescent="0.25">
      <c r="A21" s="5">
        <v>13</v>
      </c>
      <c r="B21" s="2" t="s">
        <v>88</v>
      </c>
      <c r="C21" s="5" t="s">
        <v>57</v>
      </c>
      <c r="D21" s="20"/>
      <c r="E21" s="26">
        <v>33</v>
      </c>
      <c r="F21" s="39">
        <v>0</v>
      </c>
      <c r="G21" s="40">
        <f>ROUND((F21*E21),2)</f>
        <v>0</v>
      </c>
      <c r="H21" s="44">
        <v>23</v>
      </c>
      <c r="I21" s="9">
        <f t="shared" si="0"/>
        <v>1.23</v>
      </c>
      <c r="J21" s="40">
        <f>ROUND((K21-G21),2)</f>
        <v>0</v>
      </c>
      <c r="K21" s="40">
        <f>ROUND((G21*I21),2)</f>
        <v>0</v>
      </c>
    </row>
    <row r="22" spans="1:11" ht="15.75" x14ac:dyDescent="0.25">
      <c r="A22" s="71" t="s">
        <v>89</v>
      </c>
      <c r="B22" s="58"/>
      <c r="C22" s="58"/>
      <c r="D22" s="58"/>
      <c r="E22" s="58"/>
      <c r="F22" s="72"/>
      <c r="G22" s="37">
        <f>SUM(G9:G21)</f>
        <v>0</v>
      </c>
      <c r="H22" s="35"/>
      <c r="I22" s="35"/>
      <c r="J22" s="45">
        <f>SUM(J9:J21)</f>
        <v>0</v>
      </c>
      <c r="K22" s="28">
        <f>SUM(K9:K21)</f>
        <v>0</v>
      </c>
    </row>
    <row r="23" spans="1:11" ht="15.75" x14ac:dyDescent="0.25">
      <c r="A23" s="93" t="s">
        <v>90</v>
      </c>
      <c r="B23" s="93"/>
      <c r="C23" s="93"/>
      <c r="D23" s="93"/>
      <c r="E23" s="93"/>
      <c r="F23" s="93"/>
      <c r="G23" s="37">
        <f>SUM(G9:G21)*100%</f>
        <v>0</v>
      </c>
      <c r="H23" s="36"/>
      <c r="I23" s="36"/>
      <c r="J23" s="37">
        <f>SUM(J9:J21)*100%</f>
        <v>0</v>
      </c>
      <c r="K23" s="28">
        <f>SUM(K9:K21)*100%</f>
        <v>0</v>
      </c>
    </row>
    <row r="24" spans="1:11" ht="15.75" customHeight="1" x14ac:dyDescent="0.25">
      <c r="A24" s="59" t="s">
        <v>28</v>
      </c>
      <c r="B24" s="60"/>
      <c r="C24" s="60"/>
      <c r="D24" s="60"/>
      <c r="E24" s="60"/>
      <c r="F24" s="61"/>
      <c r="G24" s="94">
        <f>SUM(G22+G23)</f>
        <v>0</v>
      </c>
      <c r="H24" s="95"/>
      <c r="I24" s="95"/>
      <c r="J24" s="95"/>
      <c r="K24" s="96"/>
    </row>
    <row r="25" spans="1:11" ht="15.75" customHeight="1" x14ac:dyDescent="0.25">
      <c r="A25" s="59" t="s">
        <v>29</v>
      </c>
      <c r="B25" s="60"/>
      <c r="C25" s="60"/>
      <c r="D25" s="60"/>
      <c r="E25" s="60"/>
      <c r="F25" s="61"/>
      <c r="G25" s="94">
        <f>SUM(J22+J23)</f>
        <v>0</v>
      </c>
      <c r="H25" s="95"/>
      <c r="I25" s="95"/>
      <c r="J25" s="95"/>
      <c r="K25" s="96"/>
    </row>
    <row r="26" spans="1:11" ht="15.75" customHeight="1" x14ac:dyDescent="0.25">
      <c r="A26" s="59" t="s">
        <v>27</v>
      </c>
      <c r="B26" s="60"/>
      <c r="C26" s="60"/>
      <c r="D26" s="60"/>
      <c r="E26" s="60"/>
      <c r="F26" s="61"/>
      <c r="G26" s="94">
        <f>SUM(K22+K23)</f>
        <v>0</v>
      </c>
      <c r="H26" s="95"/>
      <c r="I26" s="95"/>
      <c r="J26" s="95"/>
      <c r="K26" s="96"/>
    </row>
    <row r="27" spans="1:11" x14ac:dyDescent="0.25">
      <c r="A27" s="91" t="s">
        <v>7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</row>
    <row r="28" spans="1:11" x14ac:dyDescent="0.25">
      <c r="A28" s="92"/>
      <c r="B28" s="92"/>
      <c r="C28" s="92"/>
      <c r="D28" s="92"/>
      <c r="E28" s="92"/>
      <c r="F28" s="92"/>
      <c r="G28" s="92"/>
      <c r="H28" s="92"/>
      <c r="I28" s="92"/>
      <c r="J28" s="92"/>
      <c r="K28" s="92"/>
    </row>
    <row r="29" spans="1:11" ht="21" customHeight="1" x14ac:dyDescent="0.25">
      <c r="A29" s="92"/>
      <c r="B29" s="92"/>
      <c r="C29" s="92"/>
      <c r="D29" s="92"/>
      <c r="E29" s="92"/>
      <c r="F29" s="92"/>
      <c r="G29" s="92"/>
      <c r="H29" s="92"/>
      <c r="I29" s="92"/>
      <c r="J29" s="92"/>
      <c r="K29" s="92"/>
    </row>
    <row r="30" spans="1:11" x14ac:dyDescent="0.25">
      <c r="A30" s="92" t="s">
        <v>30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</row>
    <row r="31" spans="1:11" x14ac:dyDescent="0.25">
      <c r="A31" s="92"/>
      <c r="B31" s="92"/>
      <c r="C31" s="92"/>
      <c r="D31" s="92"/>
      <c r="E31" s="92"/>
      <c r="F31" s="92"/>
      <c r="G31" s="92"/>
      <c r="H31" s="92"/>
      <c r="I31" s="92"/>
      <c r="J31" s="92"/>
      <c r="K31" s="92"/>
    </row>
    <row r="32" spans="1:11" x14ac:dyDescent="0.25">
      <c r="A32" s="92"/>
      <c r="B32" s="92"/>
      <c r="C32" s="92"/>
      <c r="D32" s="92"/>
      <c r="E32" s="92"/>
      <c r="F32" s="92"/>
      <c r="G32" s="92"/>
      <c r="H32" s="92"/>
      <c r="I32" s="92"/>
      <c r="J32" s="92"/>
      <c r="K32" s="92"/>
    </row>
  </sheetData>
  <mergeCells count="13">
    <mergeCell ref="A1:D1"/>
    <mergeCell ref="A3:K4"/>
    <mergeCell ref="A5:K6"/>
    <mergeCell ref="A27:K29"/>
    <mergeCell ref="A30:K32"/>
    <mergeCell ref="A22:F22"/>
    <mergeCell ref="A23:F23"/>
    <mergeCell ref="A24:F24"/>
    <mergeCell ref="A25:F25"/>
    <mergeCell ref="A26:F26"/>
    <mergeCell ref="G24:K24"/>
    <mergeCell ref="G25:K25"/>
    <mergeCell ref="G26:K26"/>
  </mergeCells>
  <pageMargins left="0.7" right="0.7" top="0.75" bottom="0.75" header="0.3" footer="0.3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24"/>
  <sheetViews>
    <sheetView tabSelected="1" zoomScaleNormal="100" workbookViewId="0">
      <selection activeCell="C11" sqref="C11"/>
    </sheetView>
  </sheetViews>
  <sheetFormatPr defaultRowHeight="15" x14ac:dyDescent="0.25"/>
  <cols>
    <col min="2" max="2" width="28.28515625" customWidth="1"/>
    <col min="3" max="3" width="7.85546875" customWidth="1"/>
    <col min="4" max="4" width="19" customWidth="1"/>
    <col min="5" max="5" width="13.28515625" style="17" customWidth="1"/>
    <col min="6" max="6" width="14.140625" style="21" customWidth="1"/>
    <col min="7" max="7" width="18.7109375" style="21" customWidth="1"/>
    <col min="8" max="8" width="10.28515625" style="17" customWidth="1"/>
    <col min="9" max="9" width="1.42578125" style="11" customWidth="1"/>
    <col min="10" max="10" width="15.7109375" style="21" customWidth="1"/>
    <col min="11" max="11" width="18.7109375" style="21" customWidth="1"/>
  </cols>
  <sheetData>
    <row r="1" spans="1:11" ht="46.5" customHeight="1" x14ac:dyDescent="0.25">
      <c r="A1" s="49" t="s">
        <v>22</v>
      </c>
      <c r="B1" s="50"/>
      <c r="C1" s="50"/>
      <c r="D1" s="51"/>
    </row>
    <row r="3" spans="1:11" x14ac:dyDescent="0.25">
      <c r="A3" s="52" t="s">
        <v>91</v>
      </c>
      <c r="B3" s="53"/>
      <c r="C3" s="53"/>
      <c r="D3" s="53"/>
      <c r="E3" s="53"/>
      <c r="F3" s="53"/>
      <c r="G3" s="53"/>
      <c r="H3" s="53"/>
      <c r="I3" s="53"/>
      <c r="J3" s="53"/>
      <c r="K3" s="54"/>
    </row>
    <row r="4" spans="1:11" x14ac:dyDescent="0.25">
      <c r="A4" s="55"/>
      <c r="B4" s="56"/>
      <c r="C4" s="56"/>
      <c r="D4" s="56"/>
      <c r="E4" s="56"/>
      <c r="F4" s="56"/>
      <c r="G4" s="56"/>
      <c r="H4" s="56"/>
      <c r="I4" s="56"/>
      <c r="J4" s="56"/>
      <c r="K4" s="57"/>
    </row>
    <row r="5" spans="1:11" x14ac:dyDescent="0.25">
      <c r="A5" s="65" t="s">
        <v>92</v>
      </c>
      <c r="B5" s="66"/>
      <c r="C5" s="66"/>
      <c r="D5" s="66"/>
      <c r="E5" s="66"/>
      <c r="F5" s="66"/>
      <c r="G5" s="66"/>
      <c r="H5" s="66"/>
      <c r="I5" s="66"/>
      <c r="J5" s="66"/>
      <c r="K5" s="67"/>
    </row>
    <row r="6" spans="1:11" x14ac:dyDescent="0.25">
      <c r="A6" s="68"/>
      <c r="B6" s="69"/>
      <c r="C6" s="69"/>
      <c r="D6" s="69"/>
      <c r="E6" s="69"/>
      <c r="F6" s="69"/>
      <c r="G6" s="69"/>
      <c r="H6" s="69"/>
      <c r="I6" s="69"/>
      <c r="J6" s="69"/>
      <c r="K6" s="70"/>
    </row>
    <row r="7" spans="1:11" ht="38.25" x14ac:dyDescent="0.25">
      <c r="A7" s="3" t="s">
        <v>2</v>
      </c>
      <c r="B7" s="4" t="s">
        <v>24</v>
      </c>
      <c r="C7" s="3" t="s">
        <v>3</v>
      </c>
      <c r="D7" s="4" t="s">
        <v>45</v>
      </c>
      <c r="E7" s="16" t="s">
        <v>0</v>
      </c>
      <c r="F7" s="22" t="s">
        <v>4</v>
      </c>
      <c r="G7" s="22" t="s">
        <v>5</v>
      </c>
      <c r="H7" s="16" t="s">
        <v>6</v>
      </c>
      <c r="I7" s="10"/>
      <c r="J7" s="22" t="s">
        <v>34</v>
      </c>
      <c r="K7" s="22" t="s">
        <v>33</v>
      </c>
    </row>
    <row r="8" spans="1:11" x14ac:dyDescent="0.25">
      <c r="A8" s="3" t="s">
        <v>8</v>
      </c>
      <c r="B8" s="3" t="s">
        <v>9</v>
      </c>
      <c r="C8" s="3" t="s">
        <v>10</v>
      </c>
      <c r="D8" s="4" t="s">
        <v>11</v>
      </c>
      <c r="E8" s="16" t="s">
        <v>12</v>
      </c>
      <c r="F8" s="22" t="s">
        <v>13</v>
      </c>
      <c r="G8" s="22" t="s">
        <v>14</v>
      </c>
      <c r="H8" s="16" t="s">
        <v>15</v>
      </c>
      <c r="I8" s="10" t="s">
        <v>16</v>
      </c>
      <c r="J8" s="22" t="s">
        <v>17</v>
      </c>
      <c r="K8" s="22" t="s">
        <v>18</v>
      </c>
    </row>
    <row r="9" spans="1:11" ht="22.5" customHeight="1" x14ac:dyDescent="0.25">
      <c r="A9" s="5">
        <v>1</v>
      </c>
      <c r="B9" s="38" t="s">
        <v>95</v>
      </c>
      <c r="C9" s="5" t="s">
        <v>38</v>
      </c>
      <c r="D9" s="19"/>
      <c r="E9" s="26">
        <v>4</v>
      </c>
      <c r="F9" s="39">
        <v>0</v>
      </c>
      <c r="G9" s="40">
        <f>ROUND((F9*E9),2)</f>
        <v>0</v>
      </c>
      <c r="H9" s="44">
        <v>23</v>
      </c>
      <c r="I9" s="41">
        <f>(H9/100)+1</f>
        <v>1.23</v>
      </c>
      <c r="J9" s="40">
        <f>ROUND((K9-G9),2)</f>
        <v>0</v>
      </c>
      <c r="K9" s="40">
        <f>ROUND((G9*I9),2)</f>
        <v>0</v>
      </c>
    </row>
    <row r="10" spans="1:11" ht="22.5" customHeight="1" x14ac:dyDescent="0.25">
      <c r="A10" s="5">
        <v>2</v>
      </c>
      <c r="B10" s="38" t="s">
        <v>96</v>
      </c>
      <c r="C10" s="5" t="s">
        <v>104</v>
      </c>
      <c r="D10" s="19"/>
      <c r="E10" s="26">
        <v>4</v>
      </c>
      <c r="F10" s="39">
        <v>0</v>
      </c>
      <c r="G10" s="40">
        <f t="shared" ref="G10:G12" si="0">ROUND((F10*E10),2)</f>
        <v>0</v>
      </c>
      <c r="H10" s="44">
        <v>23</v>
      </c>
      <c r="I10" s="41">
        <f t="shared" ref="I10:I13" si="1">(H10/100)+1</f>
        <v>1.23</v>
      </c>
      <c r="J10" s="40">
        <f t="shared" ref="J10:J13" si="2">ROUND((K10-G10),2)</f>
        <v>0</v>
      </c>
      <c r="K10" s="40">
        <f t="shared" ref="K10:K13" si="3">ROUND((G10*I10),2)</f>
        <v>0</v>
      </c>
    </row>
    <row r="11" spans="1:11" ht="22.5" customHeight="1" x14ac:dyDescent="0.25">
      <c r="A11" s="5">
        <v>3</v>
      </c>
      <c r="B11" s="38" t="s">
        <v>103</v>
      </c>
      <c r="C11" s="5" t="s">
        <v>104</v>
      </c>
      <c r="D11" s="19"/>
      <c r="E11" s="26">
        <v>4</v>
      </c>
      <c r="F11" s="39">
        <v>0</v>
      </c>
      <c r="G11" s="40">
        <f t="shared" si="0"/>
        <v>0</v>
      </c>
      <c r="H11" s="44">
        <v>23</v>
      </c>
      <c r="I11" s="41">
        <f t="shared" si="1"/>
        <v>1.23</v>
      </c>
      <c r="J11" s="40">
        <f t="shared" si="2"/>
        <v>0</v>
      </c>
      <c r="K11" s="40">
        <f t="shared" si="3"/>
        <v>0</v>
      </c>
    </row>
    <row r="12" spans="1:11" ht="22.5" customHeight="1" x14ac:dyDescent="0.25">
      <c r="A12" s="5">
        <v>4</v>
      </c>
      <c r="B12" s="38" t="s">
        <v>97</v>
      </c>
      <c r="C12" s="5" t="s">
        <v>57</v>
      </c>
      <c r="D12" s="19"/>
      <c r="E12" s="26">
        <v>4</v>
      </c>
      <c r="F12" s="39">
        <v>0</v>
      </c>
      <c r="G12" s="40">
        <f t="shared" si="0"/>
        <v>0</v>
      </c>
      <c r="H12" s="44">
        <v>23</v>
      </c>
      <c r="I12" s="41">
        <f t="shared" si="1"/>
        <v>1.23</v>
      </c>
      <c r="J12" s="40">
        <f t="shared" si="2"/>
        <v>0</v>
      </c>
      <c r="K12" s="40">
        <f t="shared" si="3"/>
        <v>0</v>
      </c>
    </row>
    <row r="13" spans="1:11" ht="22.5" customHeight="1" x14ac:dyDescent="0.25">
      <c r="A13" s="5">
        <v>5</v>
      </c>
      <c r="B13" s="38" t="s">
        <v>98</v>
      </c>
      <c r="C13" s="5" t="s">
        <v>57</v>
      </c>
      <c r="D13" s="19"/>
      <c r="E13" s="26">
        <v>4</v>
      </c>
      <c r="F13" s="39">
        <v>0</v>
      </c>
      <c r="G13" s="40">
        <f>ROUND((F13*E13),2)</f>
        <v>0</v>
      </c>
      <c r="H13" s="44">
        <v>23</v>
      </c>
      <c r="I13" s="41">
        <f t="shared" si="1"/>
        <v>1.23</v>
      </c>
      <c r="J13" s="40">
        <f t="shared" si="2"/>
        <v>0</v>
      </c>
      <c r="K13" s="40">
        <f t="shared" si="3"/>
        <v>0</v>
      </c>
    </row>
    <row r="14" spans="1:11" ht="15.75" x14ac:dyDescent="0.25">
      <c r="A14" s="71" t="s">
        <v>93</v>
      </c>
      <c r="B14" s="58"/>
      <c r="C14" s="58"/>
      <c r="D14" s="58"/>
      <c r="E14" s="58"/>
      <c r="F14" s="72"/>
      <c r="G14" s="30">
        <f>SUM(G9:G13)</f>
        <v>0</v>
      </c>
      <c r="H14" s="33"/>
      <c r="I14" s="35"/>
      <c r="J14" s="45">
        <f>SUM(J9:J13)</f>
        <v>0</v>
      </c>
      <c r="K14" s="28">
        <f>SUM(K9:K13)</f>
        <v>0</v>
      </c>
    </row>
    <row r="15" spans="1:11" ht="15.75" x14ac:dyDescent="0.25">
      <c r="A15" s="71" t="s">
        <v>94</v>
      </c>
      <c r="B15" s="58"/>
      <c r="C15" s="58"/>
      <c r="D15" s="58"/>
      <c r="E15" s="58"/>
      <c r="F15" s="72"/>
      <c r="G15" s="30">
        <f>SUM(G9:G14)*100%</f>
        <v>0</v>
      </c>
      <c r="H15" s="34"/>
      <c r="I15" s="36"/>
      <c r="J15" s="37">
        <f>SUM(J9:J14)*100%</f>
        <v>0</v>
      </c>
      <c r="K15" s="28">
        <f>SUM(K9:K14)*100%</f>
        <v>0</v>
      </c>
    </row>
    <row r="16" spans="1:11" ht="15.75" x14ac:dyDescent="0.25">
      <c r="A16" s="59" t="s">
        <v>28</v>
      </c>
      <c r="B16" s="60"/>
      <c r="C16" s="60"/>
      <c r="D16" s="60"/>
      <c r="E16" s="60"/>
      <c r="F16" s="61"/>
      <c r="G16" s="62">
        <f>SUM(G14+G15)</f>
        <v>0</v>
      </c>
      <c r="H16" s="63"/>
      <c r="I16" s="63"/>
      <c r="J16" s="63"/>
      <c r="K16" s="64"/>
    </row>
    <row r="17" spans="1:11" ht="15.75" x14ac:dyDescent="0.25">
      <c r="A17" s="59" t="s">
        <v>29</v>
      </c>
      <c r="B17" s="60"/>
      <c r="C17" s="60"/>
      <c r="D17" s="60"/>
      <c r="E17" s="60"/>
      <c r="F17" s="61"/>
      <c r="G17" s="62">
        <f>SUM(J14+J15)</f>
        <v>0</v>
      </c>
      <c r="H17" s="63"/>
      <c r="I17" s="63"/>
      <c r="J17" s="63"/>
      <c r="K17" s="64"/>
    </row>
    <row r="18" spans="1:11" ht="15.75" x14ac:dyDescent="0.25">
      <c r="A18" s="59" t="s">
        <v>27</v>
      </c>
      <c r="B18" s="60"/>
      <c r="C18" s="60"/>
      <c r="D18" s="60"/>
      <c r="E18" s="60"/>
      <c r="F18" s="61"/>
      <c r="G18" s="62">
        <f>SUM(K14+K15)</f>
        <v>0</v>
      </c>
      <c r="H18" s="63"/>
      <c r="I18" s="63"/>
      <c r="J18" s="63"/>
      <c r="K18" s="64"/>
    </row>
    <row r="19" spans="1:11" x14ac:dyDescent="0.25">
      <c r="A19" s="46" t="s">
        <v>7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</row>
    <row r="20" spans="1:11" x14ac:dyDescent="0.2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</row>
    <row r="21" spans="1:11" ht="21" customHeight="1" x14ac:dyDescent="0.2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</row>
    <row r="22" spans="1:11" x14ac:dyDescent="0.25">
      <c r="A22" s="48" t="s">
        <v>30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</row>
    <row r="23" spans="1:11" x14ac:dyDescent="0.2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</row>
    <row r="24" spans="1:11" x14ac:dyDescent="0.2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</row>
  </sheetData>
  <mergeCells count="13">
    <mergeCell ref="A1:D1"/>
    <mergeCell ref="A3:K4"/>
    <mergeCell ref="A5:K6"/>
    <mergeCell ref="A19:K21"/>
    <mergeCell ref="A22:K24"/>
    <mergeCell ref="A14:F14"/>
    <mergeCell ref="A15:F15"/>
    <mergeCell ref="A16:F16"/>
    <mergeCell ref="A17:F17"/>
    <mergeCell ref="A18:F18"/>
    <mergeCell ref="G16:K16"/>
    <mergeCell ref="G17:K17"/>
    <mergeCell ref="G18:K18"/>
  </mergeCells>
  <pageMargins left="0.7" right="0.7" top="0.75" bottom="0.75" header="0.3" footer="0.3"/>
  <pageSetup paperSize="9" scale="5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279C9B47-796F-4902-BE21-5CC958655D7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Część 1</vt:lpstr>
      <vt:lpstr>Część 2</vt:lpstr>
      <vt:lpstr>Część 3</vt:lpstr>
      <vt:lpstr>Część 4</vt:lpstr>
      <vt:lpstr>Część 5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Dahl Joanna</dc:creator>
  <cp:lastModifiedBy>Dahl Joanna</cp:lastModifiedBy>
  <cp:lastPrinted>2025-05-26T12:55:11Z</cp:lastPrinted>
  <dcterms:created xsi:type="dcterms:W3CDTF">2021-10-07T12:47:27Z</dcterms:created>
  <dcterms:modified xsi:type="dcterms:W3CDTF">2025-05-26T12:56:39Z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de342992-140c-4e77-b0d5-ddb9cd9cc014</vt:lpwstr>
  </property>
  <property fmtid="{D5CDD505-2E9C-101B-9397-08002B2CF9AE}" pid="3" name="bjDocumentSecurityLabel">
    <vt:lpwstr>[d7220eed-17a6-431d-810c-83a0ddfed893]</vt:lpwstr>
  </property>
  <property fmtid="{D5CDD505-2E9C-101B-9397-08002B2CF9AE}" pid="4" name="bjPortionMark">
    <vt:lpwstr>[JAW]</vt:lpwstr>
  </property>
  <property fmtid="{D5CDD505-2E9C-101B-9397-08002B2CF9AE}" pid="5" name="bjSaver">
    <vt:lpwstr>k0q9ojHLZIRAki9W9Fv1iZ/L5RpzGKz2</vt:lpwstr>
  </property>
  <property fmtid="{D5CDD505-2E9C-101B-9397-08002B2CF9AE}" pid="6" name="bjClsUserRVM">
    <vt:lpwstr>[]</vt:lpwstr>
  </property>
  <property fmtid="{D5CDD505-2E9C-101B-9397-08002B2CF9AE}" pid="7" name="s5636:Creator type=author">
    <vt:lpwstr>Dahl Joanna</vt:lpwstr>
  </property>
  <property fmtid="{D5CDD505-2E9C-101B-9397-08002B2CF9AE}" pid="8" name="s5636:Creator type=organization">
    <vt:lpwstr>MILNET-Z</vt:lpwstr>
  </property>
  <property fmtid="{D5CDD505-2E9C-101B-9397-08002B2CF9AE}" pid="9" name="s5636:Creator type=IP">
    <vt:lpwstr>10.60.165.24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policy="8417b2fb-54a7-4fbc-b023-b6b37b7a623f" origin="defaultValue" xmlns="http://www.boldonj</vt:lpwstr>
  </property>
  <property fmtid="{D5CDD505-2E9C-101B-9397-08002B2CF9AE}" pid="11" name="bjDocumentLabelXML-0">
    <vt:lpwstr>ames.com/2008/01/sie/internal/label"&gt;&lt;element uid="d7220eed-17a6-431d-810c-83a0ddfed893" value="" /&gt;&lt;/sisl&gt;</vt:lpwstr>
  </property>
  <property fmtid="{D5CDD505-2E9C-101B-9397-08002B2CF9AE}" pid="12" name="bjpmDocIH">
    <vt:lpwstr>zYQ4Zgx1H4HRbx8DlUxUA4HQBx7nR7Ss</vt:lpwstr>
  </property>
</Properties>
</file>