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\\Sag-serwer\rodo\Joanna-własne\Moje dokumenty\Zamówienia Publiczne\Energia Basen\"/>
    </mc:Choice>
  </mc:AlternateContent>
  <xr:revisionPtr revIDLastSave="0" documentId="13_ncr:1_{B50B89BF-CB36-408E-8E0A-AFC0BCC4EF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2" sheetId="2" r:id="rId1"/>
    <sheet name="Arkusz1" sheetId="1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3" i="1"/>
  <c r="H26" i="1"/>
  <c r="H38" i="1" l="1"/>
  <c r="H32" i="1"/>
  <c r="H31" i="1"/>
  <c r="H37" i="1"/>
  <c r="H36" i="1"/>
  <c r="H35" i="1"/>
  <c r="H34" i="1"/>
  <c r="H25" i="1"/>
  <c r="H39" i="1" l="1"/>
  <c r="H27" i="1"/>
  <c r="H29" i="1" s="1"/>
  <c r="H42" i="1" l="1"/>
  <c r="H44" i="1" s="1"/>
  <c r="H41" i="1"/>
</calcChain>
</file>

<file path=xl/sharedStrings.xml><?xml version="1.0" encoding="utf-8"?>
<sst xmlns="http://schemas.openxmlformats.org/spreadsheetml/2006/main" count="85" uniqueCount="68">
  <si>
    <t xml:space="preserve">ZAŁĄCZNIK NR 2 DO SWZ - FORMULARZ KALKULACJI CENY </t>
  </si>
  <si>
    <t>Lp.</t>
  </si>
  <si>
    <t>Opis - składniki opłat</t>
  </si>
  <si>
    <t>Wartość *</t>
  </si>
  <si>
    <t>I</t>
  </si>
  <si>
    <t>III</t>
  </si>
  <si>
    <t>IV</t>
  </si>
  <si>
    <t>SPRZEDAŻ</t>
  </si>
  <si>
    <t>Sprzedaż netto:</t>
  </si>
  <si>
    <t>Podatek VAT:</t>
  </si>
  <si>
    <t xml:space="preserve">Sprzedaż brutto: </t>
  </si>
  <si>
    <t>Składnik zmienny stawki sieciowej</t>
  </si>
  <si>
    <t>Opłata OZE</t>
  </si>
  <si>
    <t>Opłata kogeneracyjna</t>
  </si>
  <si>
    <t xml:space="preserve">Opłata mocowa </t>
  </si>
  <si>
    <t>kW</t>
  </si>
  <si>
    <t>zł/kW/m-c</t>
  </si>
  <si>
    <t>Opłata abonamentowa</t>
  </si>
  <si>
    <t>m-c</t>
  </si>
  <si>
    <t>zł/m-c</t>
  </si>
  <si>
    <t>Usługi dystrybucyjne netto:</t>
  </si>
  <si>
    <t>Usługi dystrybucyjne brutto:</t>
  </si>
  <si>
    <t>cena energii elektrycznej</t>
  </si>
  <si>
    <t>opłata handlowa</t>
  </si>
  <si>
    <t>II</t>
  </si>
  <si>
    <r>
      <t>DYSTRYBUCJA</t>
    </r>
    <r>
      <rPr>
        <sz val="10"/>
        <color indexed="8"/>
        <rFont val="Calibri"/>
        <family val="2"/>
        <charset val="238"/>
      </rPr>
      <t xml:space="preserve"> (</t>
    </r>
    <r>
      <rPr>
        <b/>
        <sz val="10"/>
        <color indexed="8"/>
        <rFont val="Calibri"/>
        <family val="2"/>
        <charset val="238"/>
      </rPr>
      <t>GRUPA TARYFOWA DYSTRYBUCYJNA B21</t>
    </r>
    <r>
      <rPr>
        <sz val="10"/>
        <color indexed="8"/>
        <rFont val="Calibri"/>
        <family val="2"/>
        <charset val="238"/>
      </rPr>
      <t>)</t>
    </r>
  </si>
  <si>
    <t>MWh</t>
  </si>
  <si>
    <r>
      <t>Cena jednostkowa netto</t>
    </r>
    <r>
      <rPr>
        <sz val="10"/>
        <color indexed="8"/>
        <rFont val="Calibri"/>
        <family val="2"/>
        <charset val="238"/>
      </rPr>
      <t xml:space="preserve">            
(podać z dokładnością
do maksymalnie pięciu
miejsc po przecinku)</t>
    </r>
  </si>
  <si>
    <t>Składnik stały stawki sieciowej (380kW*12m-cy)</t>
  </si>
  <si>
    <t>Opłata przejściowa (380kW*12m-cy)</t>
  </si>
  <si>
    <t>Stawka jakościowa</t>
  </si>
  <si>
    <t>zł/MWh</t>
  </si>
  <si>
    <t>Łącznie wartość realizacji kompleksowej dostawy i dystrybucji w taryfie B-21 netto:</t>
  </si>
  <si>
    <t>Łącznie wartość realizacji kompleksowej dostawy i dystrybucji w taryfie B-21 brutto: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</si>
  <si>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</si>
  <si>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</si>
  <si>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</si>
  <si>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</si>
  <si>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</si>
  <si>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</si>
  <si>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</si>
  <si>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</si>
  <si>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</si>
  <si>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</si>
  <si>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</si>
  <si>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</si>
  <si>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Razem:</t>
  </si>
  <si>
    <t>zużycie energii elektrycznej w poszczególnych miesiącach - dane historyczne 2023</t>
  </si>
  <si>
    <t>grupa
taryfowa B 21</t>
  </si>
  <si>
    <t xml:space="preserve">Nr PPE: </t>
  </si>
  <si>
    <t xml:space="preserve">Okres rozliczeniowy: </t>
  </si>
  <si>
    <t>1-miesięczny</t>
  </si>
  <si>
    <t xml:space="preserve">Grupa taryfowa: </t>
  </si>
  <si>
    <t>Moc umowna:</t>
  </si>
  <si>
    <t>Moc przyłączeniowa:</t>
  </si>
  <si>
    <t>480 kW</t>
  </si>
  <si>
    <t>Data zgłoszenia instalacji fotowoltaicznej:</t>
  </si>
  <si>
    <t>23.06.2023r.</t>
  </si>
  <si>
    <t>Zamawiający posiada status Prosumenta energii odnawialnej.</t>
  </si>
  <si>
    <t>Adres PPE</t>
  </si>
  <si>
    <t>B 21</t>
  </si>
  <si>
    <t>380 kW</t>
  </si>
  <si>
    <t>Planowany średnioroczny wolumen energii:</t>
  </si>
  <si>
    <t>500 MWh</t>
  </si>
  <si>
    <t>* wartość netto = kol.II * kol. IIII, wartość brutto = wartość netto powiększona o stawkę VAT 23%</t>
  </si>
  <si>
    <r>
      <t xml:space="preserve">____________________________________________________________________________
</t>
    </r>
    <r>
      <rPr>
        <i/>
        <sz val="10"/>
        <color theme="1"/>
        <rFont val="Calibri"/>
        <family val="2"/>
        <charset val="238"/>
        <scheme val="minor"/>
      </rPr>
      <t>[kwalifikowany podpis elektroniczny osoby uprawnionej (osób uprawnionych)
do składania oświadczeń woli w imieniu Wykonawcy, zgodnie z formą
reprezentacji Wykonawcy określoną w dokumencie rejestracyjnym 
(ewidencyjnym) właściwym dla formy organizacyjnej Wykonawcy, 
lub pełnomocnika, zgodnie z pełnomocnictwem dołączonym do oferty]</t>
    </r>
  </si>
  <si>
    <t>stacja elektroenergetyczna 20/0,4 kV  ST-353-19 Pompownia Stroma</t>
  </si>
  <si>
    <t>Wielkość w okresie trwania umowy (12 miesięcy)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</si>
</sst>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\ &quot;zł&quot;"/>
    <numFmt numFmtId="165" formatCode="#,##0.00\ &quot;zł&quot;"/>
    <numFmt numFmtId="166" formatCode="[$-415]General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Rockwell Nova"/>
      <family val="1"/>
    </font>
    <font>
      <b/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Rockwell Nova"/>
      <family val="1"/>
    </font>
    <font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166" fontId="11" fillId="0" borderId="0" applyFont="0" applyBorder="0" applyProtection="0"/>
    <xf numFmtId="43" fontId="1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right" vertical="center" wrapText="1"/>
    </xf>
    <xf numFmtId="9" fontId="4" fillId="2" borderId="8" xfId="0" applyNumberFormat="1" applyFont="1" applyFill="1" applyBorder="1" applyAlignment="1">
      <alignment horizontal="right" vertical="center" wrapText="1"/>
    </xf>
    <xf numFmtId="165" fontId="4" fillId="3" borderId="8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9" fontId="4" fillId="2" borderId="8" xfId="0" applyNumberFormat="1" applyFont="1" applyFill="1" applyBorder="1" applyAlignment="1">
      <alignment horizontal="right" vertical="center"/>
    </xf>
    <xf numFmtId="165" fontId="4" fillId="3" borderId="8" xfId="0" applyNumberFormat="1" applyFont="1" applyFill="1" applyBorder="1" applyAlignment="1">
      <alignment horizontal="right" vertical="center"/>
    </xf>
    <xf numFmtId="0" fontId="10" fillId="0" borderId="0" xfId="0" applyFont="1"/>
    <xf numFmtId="165" fontId="4" fillId="2" borderId="14" xfId="0" applyNumberFormat="1" applyFont="1" applyFill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6" fillId="5" borderId="1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right" vertical="center"/>
    </xf>
    <xf numFmtId="165" fontId="4" fillId="4" borderId="8" xfId="0" applyNumberFormat="1" applyFont="1" applyFill="1" applyBorder="1" applyAlignment="1">
      <alignment horizontal="right" vertical="center"/>
    </xf>
    <xf numFmtId="9" fontId="4" fillId="4" borderId="8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5" fillId="0" borderId="13" xfId="0" applyFont="1" applyBorder="1"/>
    <xf numFmtId="167" fontId="15" fillId="0" borderId="13" xfId="0" applyNumberFormat="1" applyFont="1" applyBorder="1"/>
    <xf numFmtId="0" fontId="15" fillId="4" borderId="13" xfId="0" applyFont="1" applyFill="1" applyBorder="1"/>
    <xf numFmtId="0" fontId="13" fillId="4" borderId="13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3" xfId="0" applyFont="1" applyFill="1" applyBorder="1"/>
    <xf numFmtId="0" fontId="13" fillId="4" borderId="13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3" fontId="15" fillId="0" borderId="13" xfId="0" applyNumberFormat="1" applyFont="1" applyBorder="1" applyAlignment="1">
      <alignment horizontal="left"/>
    </xf>
    <xf numFmtId="0" fontId="13" fillId="4" borderId="27" xfId="0" applyFont="1" applyFill="1" applyBorder="1" applyAlignment="1">
      <alignment horizontal="center" wrapText="1"/>
    </xf>
    <xf numFmtId="0" fontId="13" fillId="4" borderId="28" xfId="0" applyFont="1" applyFill="1" applyBorder="1" applyAlignment="1">
      <alignment horizontal="center" wrapText="1"/>
    </xf>
    <xf numFmtId="0" fontId="13" fillId="4" borderId="29" xfId="0" applyFont="1" applyFill="1" applyBorder="1" applyAlignment="1">
      <alignment horizontal="center" wrapText="1"/>
    </xf>
    <xf numFmtId="0" fontId="13" fillId="4" borderId="2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left" wrapText="1"/>
    </xf>
    <xf numFmtId="0" fontId="15" fillId="0" borderId="13" xfId="0" applyFont="1" applyBorder="1" applyAlignment="1">
      <alignment horizontal="left"/>
    </xf>
    <xf numFmtId="0" fontId="15" fillId="4" borderId="30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0" fontId="15" fillId="4" borderId="32" xfId="0" applyFont="1" applyFill="1" applyBorder="1" applyAlignment="1">
      <alignment horizontal="left"/>
    </xf>
    <xf numFmtId="0" fontId="13" fillId="4" borderId="30" xfId="0" applyFont="1" applyFill="1" applyBorder="1" applyAlignment="1">
      <alignment horizontal="right"/>
    </xf>
    <xf numFmtId="0" fontId="13" fillId="4" borderId="32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right" vertical="center" wrapText="1"/>
    </xf>
    <xf numFmtId="0" fontId="13" fillId="4" borderId="12" xfId="0" applyFont="1" applyFill="1" applyBorder="1" applyAlignment="1">
      <alignment horizontal="right" vertical="center" wrapText="1"/>
    </xf>
    <xf numFmtId="0" fontId="13" fillId="4" borderId="11" xfId="0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0" fontId="1" fillId="0" borderId="0" xfId="4" applyAlignment="1">
      <alignment horizontal="center" wrapText="1"/>
    </xf>
    <xf numFmtId="0" fontId="1" fillId="0" borderId="0" xfId="4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</cellXfs>
  <cellStyles count="5">
    <cellStyle name="Dziesiętny 2" xfId="3" xr:uid="{C6E54530-6E5B-4017-B1E3-10A6C7BAA68C}"/>
    <cellStyle name="Excel Built-in Normal" xfId="2" xr:uid="{DE6B7230-CB67-45CC-A269-1722F18857B1}"/>
    <cellStyle name="Normalny" xfId="0" builtinId="0"/>
    <cellStyle name="Normalny 2" xfId="1" xr:uid="{C4575BF5-85A9-4E6B-A931-E1F4E7B6A358}"/>
    <cellStyle name="Normalny 3" xfId="4" xr:uid="{2DCB48C6-B4E7-44ED-BECE-F90CF86808B9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blonska" refreshedDate="45271.353901388888" createdVersion="8" refreshedVersion="8" minRefreshableVersion="3" recordCount="3" xr:uid="{907849D5-7539-42BA-83F4-EFFC520B3CF5}">
  <cacheSource type="worksheet">
    <worksheetSource ref="A2:A4" sheet="Arkusz1"/>
  </cacheSource>
  <cacheFields count="1">
    <cacheField name="ZESPÓŁ BASENÓW ODKRYTYCH AQUAFUN W LEGNICY UL.STROMA 3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s v="zużycie energii elektrycznej w poszczególnych miesiącach - dane historyczne"/>
  </r>
  <r>
    <s v="numer punktu poboru"/>
  </r>
  <r>
    <s v="59 0322 4121 0002 95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49BA4C-9356-4D67-BA8D-9F76550FB089}" name="Tabela przestawna3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8B5D-AA1F-49C3-891B-BED977207999}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29"/>
      <c r="B3" s="30"/>
      <c r="C3" s="31"/>
    </row>
    <row r="4" spans="1:3" x14ac:dyDescent="0.25">
      <c r="A4" s="32"/>
      <c r="B4" s="33"/>
      <c r="C4" s="34"/>
    </row>
    <row r="5" spans="1:3" x14ac:dyDescent="0.25">
      <c r="A5" s="32"/>
      <c r="B5" s="33"/>
      <c r="C5" s="34"/>
    </row>
    <row r="6" spans="1:3" x14ac:dyDescent="0.25">
      <c r="A6" s="32"/>
      <c r="B6" s="33"/>
      <c r="C6" s="34"/>
    </row>
    <row r="7" spans="1:3" x14ac:dyDescent="0.25">
      <c r="A7" s="32"/>
      <c r="B7" s="33"/>
      <c r="C7" s="34"/>
    </row>
    <row r="8" spans="1:3" x14ac:dyDescent="0.25">
      <c r="A8" s="32"/>
      <c r="B8" s="33"/>
      <c r="C8" s="34"/>
    </row>
    <row r="9" spans="1:3" x14ac:dyDescent="0.25">
      <c r="A9" s="32"/>
      <c r="B9" s="33"/>
      <c r="C9" s="34"/>
    </row>
    <row r="10" spans="1:3" x14ac:dyDescent="0.25">
      <c r="A10" s="32"/>
      <c r="B10" s="33"/>
      <c r="C10" s="34"/>
    </row>
    <row r="11" spans="1:3" x14ac:dyDescent="0.25">
      <c r="A11" s="32"/>
      <c r="B11" s="33"/>
      <c r="C11" s="34"/>
    </row>
    <row r="12" spans="1:3" x14ac:dyDescent="0.25">
      <c r="A12" s="32"/>
      <c r="B12" s="33"/>
      <c r="C12" s="34"/>
    </row>
    <row r="13" spans="1:3" x14ac:dyDescent="0.25">
      <c r="A13" s="32"/>
      <c r="B13" s="33"/>
      <c r="C13" s="34"/>
    </row>
    <row r="14" spans="1:3" x14ac:dyDescent="0.25">
      <c r="A14" s="32"/>
      <c r="B14" s="33"/>
      <c r="C14" s="34"/>
    </row>
    <row r="15" spans="1:3" x14ac:dyDescent="0.25">
      <c r="A15" s="32"/>
      <c r="B15" s="33"/>
      <c r="C15" s="34"/>
    </row>
    <row r="16" spans="1:3" x14ac:dyDescent="0.25">
      <c r="A16" s="32"/>
      <c r="B16" s="33"/>
      <c r="C16" s="34"/>
    </row>
    <row r="17" spans="1:3" x14ac:dyDescent="0.25">
      <c r="A17" s="32"/>
      <c r="B17" s="33"/>
      <c r="C17" s="34"/>
    </row>
    <row r="18" spans="1:3" x14ac:dyDescent="0.25">
      <c r="A18" s="32"/>
      <c r="B18" s="33"/>
      <c r="C18" s="34"/>
    </row>
    <row r="19" spans="1:3" x14ac:dyDescent="0.25">
      <c r="A19" s="32"/>
      <c r="B19" s="33"/>
      <c r="C19" s="34"/>
    </row>
    <row r="20" spans="1:3" x14ac:dyDescent="0.25">
      <c r="A20" s="35"/>
      <c r="B20" s="36"/>
      <c r="C2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19" workbookViewId="0">
      <selection activeCell="H19" sqref="H19:H22"/>
    </sheetView>
  </sheetViews>
  <sheetFormatPr defaultRowHeight="15" x14ac:dyDescent="0.25"/>
  <cols>
    <col min="1" max="1" width="5.140625" customWidth="1"/>
    <col min="2" max="2" width="20.7109375" bestFit="1" customWidth="1"/>
    <col min="3" max="3" width="18.140625" customWidth="1"/>
    <col min="4" max="4" width="11.7109375" bestFit="1" customWidth="1"/>
    <col min="5" max="5" width="19.42578125" bestFit="1" customWidth="1"/>
    <col min="6" max="6" width="18" customWidth="1"/>
    <col min="7" max="7" width="15.85546875" customWidth="1"/>
    <col min="8" max="8" width="12.5703125" customWidth="1"/>
    <col min="9" max="15" width="12.7109375" customWidth="1"/>
    <col min="16" max="16" width="14" customWidth="1"/>
  </cols>
  <sheetData>
    <row r="1" spans="1:8" ht="29.25" customHeight="1" x14ac:dyDescent="0.25">
      <c r="A1" s="19" t="s">
        <v>0</v>
      </c>
    </row>
    <row r="3" spans="1:8" ht="37.5" customHeight="1" x14ac:dyDescent="0.25">
      <c r="A3" s="41" t="s">
        <v>59</v>
      </c>
      <c r="B3" s="41"/>
      <c r="C3" s="45" t="s">
        <v>66</v>
      </c>
      <c r="D3" s="45"/>
      <c r="F3" s="50" t="s">
        <v>47</v>
      </c>
      <c r="G3" s="51"/>
      <c r="H3" s="42" t="s">
        <v>48</v>
      </c>
    </row>
    <row r="4" spans="1:8" x14ac:dyDescent="0.25">
      <c r="A4" s="40" t="s">
        <v>49</v>
      </c>
      <c r="B4" s="40"/>
      <c r="C4" s="49">
        <v>5.9032241210002906E+17</v>
      </c>
      <c r="D4" s="49"/>
      <c r="F4" s="52"/>
      <c r="G4" s="53"/>
      <c r="H4" s="43" t="s">
        <v>26</v>
      </c>
    </row>
    <row r="5" spans="1:8" x14ac:dyDescent="0.25">
      <c r="A5" s="40" t="s">
        <v>52</v>
      </c>
      <c r="B5" s="40"/>
      <c r="C5" s="55" t="s">
        <v>60</v>
      </c>
      <c r="D5" s="55"/>
      <c r="F5" s="55" t="s">
        <v>34</v>
      </c>
      <c r="G5" s="55"/>
      <c r="H5" s="38">
        <v>20.154</v>
      </c>
    </row>
    <row r="6" spans="1:8" x14ac:dyDescent="0.25">
      <c r="A6" s="40" t="s">
        <v>53</v>
      </c>
      <c r="B6" s="40"/>
      <c r="C6" s="55" t="s">
        <v>61</v>
      </c>
      <c r="D6" s="55"/>
      <c r="F6" s="55" t="s">
        <v>35</v>
      </c>
      <c r="G6" s="55"/>
      <c r="H6" s="38">
        <v>16.024000000000001</v>
      </c>
    </row>
    <row r="7" spans="1:8" x14ac:dyDescent="0.25">
      <c r="A7" s="40" t="s">
        <v>54</v>
      </c>
      <c r="B7" s="40"/>
      <c r="C7" s="55" t="s">
        <v>55</v>
      </c>
      <c r="D7" s="55"/>
      <c r="F7" s="55" t="s">
        <v>36</v>
      </c>
      <c r="G7" s="55"/>
      <c r="H7" s="39">
        <v>16.899999999999999</v>
      </c>
    </row>
    <row r="8" spans="1:8" ht="26.25" customHeight="1" x14ac:dyDescent="0.25">
      <c r="A8" s="54" t="s">
        <v>62</v>
      </c>
      <c r="B8" s="54"/>
      <c r="C8" s="55" t="s">
        <v>63</v>
      </c>
      <c r="D8" s="55"/>
      <c r="F8" s="55" t="s">
        <v>37</v>
      </c>
      <c r="G8" s="55"/>
      <c r="H8" s="38">
        <v>37.146999999999998</v>
      </c>
    </row>
    <row r="9" spans="1:8" x14ac:dyDescent="0.25">
      <c r="A9" s="40" t="s">
        <v>50</v>
      </c>
      <c r="B9" s="40"/>
      <c r="C9" s="55" t="s">
        <v>51</v>
      </c>
      <c r="D9" s="55"/>
      <c r="F9" s="55" t="s">
        <v>38</v>
      </c>
      <c r="G9" s="55"/>
      <c r="H9" s="38">
        <v>70.528999999999996</v>
      </c>
    </row>
    <row r="10" spans="1:8" ht="23.25" customHeight="1" x14ac:dyDescent="0.25">
      <c r="A10" s="54" t="s">
        <v>56</v>
      </c>
      <c r="B10" s="54"/>
      <c r="C10" s="55" t="s">
        <v>57</v>
      </c>
      <c r="D10" s="55"/>
      <c r="F10" s="55" t="s">
        <v>39</v>
      </c>
      <c r="G10" s="55"/>
      <c r="H10" s="38">
        <v>74.376000000000005</v>
      </c>
    </row>
    <row r="11" spans="1:8" x14ac:dyDescent="0.25">
      <c r="A11" s="56" t="s">
        <v>58</v>
      </c>
      <c r="B11" s="57"/>
      <c r="C11" s="57"/>
      <c r="D11" s="58"/>
      <c r="F11" s="55" t="s">
        <v>40</v>
      </c>
      <c r="G11" s="55"/>
      <c r="H11" s="38">
        <v>83.546999999999997</v>
      </c>
    </row>
    <row r="12" spans="1:8" x14ac:dyDescent="0.25">
      <c r="F12" s="55" t="s">
        <v>41</v>
      </c>
      <c r="G12" s="55"/>
      <c r="H12" s="38">
        <v>70.400999999999996</v>
      </c>
    </row>
    <row r="13" spans="1:8" x14ac:dyDescent="0.25">
      <c r="F13" s="55" t="s">
        <v>42</v>
      </c>
      <c r="G13" s="55"/>
      <c r="H13" s="38">
        <v>39.536999999999999</v>
      </c>
    </row>
    <row r="14" spans="1:8" x14ac:dyDescent="0.25">
      <c r="F14" s="55" t="s">
        <v>43</v>
      </c>
      <c r="G14" s="55"/>
      <c r="H14" s="38">
        <v>9.6029999999999998</v>
      </c>
    </row>
    <row r="15" spans="1:8" x14ac:dyDescent="0.25">
      <c r="F15" s="55" t="s">
        <v>44</v>
      </c>
      <c r="G15" s="55"/>
      <c r="H15" s="38">
        <v>10.416</v>
      </c>
    </row>
    <row r="16" spans="1:8" x14ac:dyDescent="0.25">
      <c r="F16" s="55" t="s">
        <v>45</v>
      </c>
      <c r="G16" s="55"/>
      <c r="H16" s="38">
        <v>16.509</v>
      </c>
    </row>
    <row r="17" spans="1:8" x14ac:dyDescent="0.25">
      <c r="F17" s="59" t="s">
        <v>46</v>
      </c>
      <c r="G17" s="60"/>
      <c r="H17" s="44">
        <f>SUM(H5:H16)</f>
        <v>465.14300000000003</v>
      </c>
    </row>
    <row r="18" spans="1:8" ht="15.75" thickBot="1" x14ac:dyDescent="0.3"/>
    <row r="19" spans="1:8" ht="15" customHeight="1" x14ac:dyDescent="0.25">
      <c r="A19" s="61" t="s">
        <v>1</v>
      </c>
      <c r="B19" s="64" t="s">
        <v>2</v>
      </c>
      <c r="C19" s="65"/>
      <c r="D19" s="96" t="s">
        <v>67</v>
      </c>
      <c r="E19" s="97"/>
      <c r="F19" s="96" t="s">
        <v>27</v>
      </c>
      <c r="G19" s="97"/>
      <c r="H19" s="85" t="s">
        <v>3</v>
      </c>
    </row>
    <row r="20" spans="1:8" x14ac:dyDescent="0.25">
      <c r="A20" s="62"/>
      <c r="B20" s="66"/>
      <c r="C20" s="67"/>
      <c r="D20" s="98"/>
      <c r="E20" s="99"/>
      <c r="F20" s="98"/>
      <c r="G20" s="99"/>
      <c r="H20" s="86"/>
    </row>
    <row r="21" spans="1:8" x14ac:dyDescent="0.25">
      <c r="A21" s="62"/>
      <c r="B21" s="66"/>
      <c r="C21" s="67"/>
      <c r="D21" s="98"/>
      <c r="E21" s="99"/>
      <c r="F21" s="98"/>
      <c r="G21" s="99"/>
      <c r="H21" s="86"/>
    </row>
    <row r="22" spans="1:8" ht="15.75" thickBot="1" x14ac:dyDescent="0.3">
      <c r="A22" s="62"/>
      <c r="B22" s="68"/>
      <c r="C22" s="69"/>
      <c r="D22" s="100"/>
      <c r="E22" s="101"/>
      <c r="F22" s="100"/>
      <c r="G22" s="101"/>
      <c r="H22" s="87"/>
    </row>
    <row r="23" spans="1:8" ht="12.75" customHeight="1" thickBot="1" x14ac:dyDescent="0.3">
      <c r="A23" s="63"/>
      <c r="B23" s="88" t="s">
        <v>4</v>
      </c>
      <c r="C23" s="89"/>
      <c r="D23" s="90" t="s">
        <v>24</v>
      </c>
      <c r="E23" s="91"/>
      <c r="F23" s="90" t="s">
        <v>5</v>
      </c>
      <c r="G23" s="91"/>
      <c r="H23" s="1" t="s">
        <v>6</v>
      </c>
    </row>
    <row r="24" spans="1:8" ht="15.75" thickBot="1" x14ac:dyDescent="0.3">
      <c r="A24" s="17"/>
      <c r="B24" s="46" t="s">
        <v>7</v>
      </c>
      <c r="C24" s="47"/>
      <c r="D24" s="47"/>
      <c r="E24" s="47"/>
      <c r="F24" s="47"/>
      <c r="G24" s="47"/>
      <c r="H24" s="48"/>
    </row>
    <row r="25" spans="1:8" ht="15.75" thickBot="1" x14ac:dyDescent="0.3">
      <c r="A25" s="2">
        <v>1</v>
      </c>
      <c r="B25" s="92" t="s">
        <v>22</v>
      </c>
      <c r="C25" s="93"/>
      <c r="D25" s="15">
        <v>500</v>
      </c>
      <c r="E25" s="16" t="s">
        <v>26</v>
      </c>
      <c r="F25" s="20">
        <v>0</v>
      </c>
      <c r="G25" s="16" t="s">
        <v>31</v>
      </c>
      <c r="H25" s="4">
        <f>D25*F25</f>
        <v>0</v>
      </c>
    </row>
    <row r="26" spans="1:8" ht="15.75" thickBot="1" x14ac:dyDescent="0.3">
      <c r="A26" s="2">
        <v>2</v>
      </c>
      <c r="B26" s="102" t="s">
        <v>23</v>
      </c>
      <c r="C26" s="103"/>
      <c r="D26" s="15">
        <v>12</v>
      </c>
      <c r="E26" s="16" t="s">
        <v>18</v>
      </c>
      <c r="F26" s="20">
        <v>0</v>
      </c>
      <c r="G26" s="16" t="s">
        <v>19</v>
      </c>
      <c r="H26" s="14">
        <f>D26*F26</f>
        <v>0</v>
      </c>
    </row>
    <row r="27" spans="1:8" ht="15.75" thickBot="1" x14ac:dyDescent="0.3">
      <c r="A27" s="2">
        <v>3</v>
      </c>
      <c r="B27" s="104" t="s">
        <v>8</v>
      </c>
      <c r="C27" s="105"/>
      <c r="D27" s="105"/>
      <c r="E27" s="105"/>
      <c r="F27" s="105"/>
      <c r="G27" s="106"/>
      <c r="H27" s="4">
        <f>SUM(H25:H26)</f>
        <v>0</v>
      </c>
    </row>
    <row r="28" spans="1:8" ht="15.75" thickBot="1" x14ac:dyDescent="0.3">
      <c r="A28" s="2">
        <v>4</v>
      </c>
      <c r="B28" s="104" t="s">
        <v>9</v>
      </c>
      <c r="C28" s="105"/>
      <c r="D28" s="105"/>
      <c r="E28" s="105"/>
      <c r="F28" s="105"/>
      <c r="G28" s="106"/>
      <c r="H28" s="5">
        <v>0.23</v>
      </c>
    </row>
    <row r="29" spans="1:8" ht="15.75" thickBot="1" x14ac:dyDescent="0.3">
      <c r="A29" s="2">
        <v>5</v>
      </c>
      <c r="B29" s="107" t="s">
        <v>10</v>
      </c>
      <c r="C29" s="108"/>
      <c r="D29" s="108"/>
      <c r="E29" s="108"/>
      <c r="F29" s="108"/>
      <c r="G29" s="109"/>
      <c r="H29" s="6">
        <f>H27*1.23</f>
        <v>0</v>
      </c>
    </row>
    <row r="30" spans="1:8" ht="15.75" customHeight="1" thickBot="1" x14ac:dyDescent="0.3">
      <c r="A30" s="18"/>
      <c r="B30" s="110" t="s">
        <v>25</v>
      </c>
      <c r="C30" s="111"/>
      <c r="D30" s="111"/>
      <c r="E30" s="111"/>
      <c r="F30" s="111"/>
      <c r="G30" s="111"/>
      <c r="H30" s="112"/>
    </row>
    <row r="31" spans="1:8" ht="18.75" customHeight="1" thickBot="1" x14ac:dyDescent="0.3">
      <c r="A31" s="2">
        <v>6</v>
      </c>
      <c r="B31" s="70" t="s">
        <v>28</v>
      </c>
      <c r="C31" s="71"/>
      <c r="D31" s="7">
        <v>4560</v>
      </c>
      <c r="E31" s="7" t="s">
        <v>15</v>
      </c>
      <c r="F31" s="21">
        <v>0</v>
      </c>
      <c r="G31" s="8" t="s">
        <v>16</v>
      </c>
      <c r="H31" s="9">
        <f t="shared" ref="H31:H38" si="0">D31*F31</f>
        <v>0</v>
      </c>
    </row>
    <row r="32" spans="1:8" ht="15.75" thickBot="1" x14ac:dyDescent="0.3">
      <c r="A32" s="2">
        <v>7</v>
      </c>
      <c r="B32" s="70" t="s">
        <v>29</v>
      </c>
      <c r="C32" s="71"/>
      <c r="D32" s="7">
        <v>4560</v>
      </c>
      <c r="E32" s="7" t="s">
        <v>15</v>
      </c>
      <c r="F32" s="21">
        <v>0</v>
      </c>
      <c r="G32" s="8" t="s">
        <v>16</v>
      </c>
      <c r="H32" s="9">
        <f t="shared" si="0"/>
        <v>0</v>
      </c>
    </row>
    <row r="33" spans="1:8" ht="15.75" thickBot="1" x14ac:dyDescent="0.3">
      <c r="A33" s="2">
        <v>8</v>
      </c>
      <c r="B33" s="80" t="s">
        <v>30</v>
      </c>
      <c r="C33" s="81"/>
      <c r="D33" s="7">
        <v>500</v>
      </c>
      <c r="E33" s="7" t="s">
        <v>26</v>
      </c>
      <c r="F33" s="21">
        <v>0</v>
      </c>
      <c r="G33" s="8" t="s">
        <v>31</v>
      </c>
      <c r="H33" s="9">
        <f t="shared" si="0"/>
        <v>0</v>
      </c>
    </row>
    <row r="34" spans="1:8" ht="15.75" thickBot="1" x14ac:dyDescent="0.3">
      <c r="A34" s="2">
        <v>9</v>
      </c>
      <c r="B34" s="70" t="s">
        <v>11</v>
      </c>
      <c r="C34" s="71"/>
      <c r="D34" s="7">
        <v>500</v>
      </c>
      <c r="E34" s="7" t="s">
        <v>26</v>
      </c>
      <c r="F34" s="21">
        <v>0</v>
      </c>
      <c r="G34" s="8" t="s">
        <v>31</v>
      </c>
      <c r="H34" s="9">
        <f t="shared" si="0"/>
        <v>0</v>
      </c>
    </row>
    <row r="35" spans="1:8" ht="15.75" thickBot="1" x14ac:dyDescent="0.3">
      <c r="A35" s="2">
        <v>10</v>
      </c>
      <c r="B35" s="70" t="s">
        <v>12</v>
      </c>
      <c r="C35" s="71"/>
      <c r="D35" s="7">
        <v>500</v>
      </c>
      <c r="E35" s="7" t="s">
        <v>26</v>
      </c>
      <c r="F35" s="21">
        <v>0</v>
      </c>
      <c r="G35" s="8" t="s">
        <v>31</v>
      </c>
      <c r="H35" s="9">
        <f t="shared" si="0"/>
        <v>0</v>
      </c>
    </row>
    <row r="36" spans="1:8" ht="15.75" thickBot="1" x14ac:dyDescent="0.3">
      <c r="A36" s="2">
        <v>11</v>
      </c>
      <c r="B36" s="70" t="s">
        <v>13</v>
      </c>
      <c r="C36" s="71"/>
      <c r="D36" s="7">
        <v>500</v>
      </c>
      <c r="E36" s="7" t="s">
        <v>26</v>
      </c>
      <c r="F36" s="22">
        <v>0</v>
      </c>
      <c r="G36" s="8" t="s">
        <v>31</v>
      </c>
      <c r="H36" s="9">
        <f t="shared" si="0"/>
        <v>0</v>
      </c>
    </row>
    <row r="37" spans="1:8" ht="15.75" thickBot="1" x14ac:dyDescent="0.3">
      <c r="A37" s="2">
        <v>12</v>
      </c>
      <c r="B37" s="70" t="s">
        <v>14</v>
      </c>
      <c r="C37" s="71"/>
      <c r="D37" s="28">
        <v>500</v>
      </c>
      <c r="E37" s="28" t="s">
        <v>26</v>
      </c>
      <c r="F37" s="22">
        <v>0</v>
      </c>
      <c r="G37" s="8" t="s">
        <v>31</v>
      </c>
      <c r="H37" s="9">
        <f t="shared" si="0"/>
        <v>0</v>
      </c>
    </row>
    <row r="38" spans="1:8" ht="15.75" thickBot="1" x14ac:dyDescent="0.3">
      <c r="A38" s="2">
        <v>13</v>
      </c>
      <c r="B38" s="72" t="s">
        <v>17</v>
      </c>
      <c r="C38" s="73"/>
      <c r="D38" s="25">
        <v>12</v>
      </c>
      <c r="E38" s="25" t="s">
        <v>18</v>
      </c>
      <c r="F38" s="26">
        <v>0</v>
      </c>
      <c r="G38" s="3" t="s">
        <v>19</v>
      </c>
      <c r="H38" s="27">
        <f t="shared" si="0"/>
        <v>0</v>
      </c>
    </row>
    <row r="39" spans="1:8" ht="15.75" customHeight="1" thickBot="1" x14ac:dyDescent="0.3">
      <c r="A39" s="2">
        <v>14</v>
      </c>
      <c r="B39" s="74" t="s">
        <v>20</v>
      </c>
      <c r="C39" s="75"/>
      <c r="D39" s="75"/>
      <c r="E39" s="75"/>
      <c r="F39" s="75"/>
      <c r="G39" s="76"/>
      <c r="H39" s="10">
        <f>SUM(H31:H38)</f>
        <v>0</v>
      </c>
    </row>
    <row r="40" spans="1:8" ht="15.75" thickBot="1" x14ac:dyDescent="0.3">
      <c r="A40" s="2">
        <v>15</v>
      </c>
      <c r="B40" s="74" t="s">
        <v>9</v>
      </c>
      <c r="C40" s="75"/>
      <c r="D40" s="75"/>
      <c r="E40" s="75"/>
      <c r="F40" s="75"/>
      <c r="G40" s="76"/>
      <c r="H40" s="11">
        <v>0.23</v>
      </c>
    </row>
    <row r="41" spans="1:8" ht="15.75" customHeight="1" thickBot="1" x14ac:dyDescent="0.3">
      <c r="A41" s="2">
        <v>16</v>
      </c>
      <c r="B41" s="82" t="s">
        <v>21</v>
      </c>
      <c r="C41" s="83"/>
      <c r="D41" s="83"/>
      <c r="E41" s="83"/>
      <c r="F41" s="83"/>
      <c r="G41" s="84"/>
      <c r="H41" s="12">
        <f>H39*1.23</f>
        <v>0</v>
      </c>
    </row>
    <row r="42" spans="1:8" ht="15.75" customHeight="1" thickBot="1" x14ac:dyDescent="0.3">
      <c r="A42" s="2">
        <v>17</v>
      </c>
      <c r="B42" s="77" t="s">
        <v>32</v>
      </c>
      <c r="C42" s="78"/>
      <c r="D42" s="78"/>
      <c r="E42" s="78"/>
      <c r="F42" s="78"/>
      <c r="G42" s="79"/>
      <c r="H42" s="23">
        <f>H39+H27</f>
        <v>0</v>
      </c>
    </row>
    <row r="43" spans="1:8" ht="15.75" thickBot="1" x14ac:dyDescent="0.3">
      <c r="A43" s="2">
        <v>18</v>
      </c>
      <c r="B43" s="77" t="s">
        <v>9</v>
      </c>
      <c r="C43" s="78"/>
      <c r="D43" s="78"/>
      <c r="E43" s="78"/>
      <c r="F43" s="78"/>
      <c r="G43" s="79"/>
      <c r="H43" s="24">
        <v>0.23</v>
      </c>
    </row>
    <row r="44" spans="1:8" ht="15.75" customHeight="1" thickBot="1" x14ac:dyDescent="0.3">
      <c r="A44" s="2">
        <v>19</v>
      </c>
      <c r="B44" s="77" t="s">
        <v>33</v>
      </c>
      <c r="C44" s="78"/>
      <c r="D44" s="78"/>
      <c r="E44" s="78"/>
      <c r="F44" s="78"/>
      <c r="G44" s="79"/>
      <c r="H44" s="23">
        <f>H42*1.23</f>
        <v>0</v>
      </c>
    </row>
    <row r="45" spans="1:8" x14ac:dyDescent="0.25">
      <c r="A45" s="13" t="s">
        <v>64</v>
      </c>
    </row>
    <row r="47" spans="1:8" x14ac:dyDescent="0.25">
      <c r="C47" s="94" t="s">
        <v>65</v>
      </c>
      <c r="D47" s="95"/>
      <c r="E47" s="95"/>
      <c r="F47" s="95"/>
      <c r="G47" s="95"/>
    </row>
    <row r="48" spans="1:8" x14ac:dyDescent="0.25">
      <c r="C48" s="95"/>
      <c r="D48" s="95"/>
      <c r="E48" s="95"/>
      <c r="F48" s="95"/>
      <c r="G48" s="95"/>
    </row>
    <row r="49" spans="3:7" x14ac:dyDescent="0.25">
      <c r="C49" s="95"/>
      <c r="D49" s="95"/>
      <c r="E49" s="95"/>
      <c r="F49" s="95"/>
      <c r="G49" s="95"/>
    </row>
    <row r="50" spans="3:7" x14ac:dyDescent="0.25">
      <c r="C50" s="95"/>
      <c r="D50" s="95"/>
      <c r="E50" s="95"/>
      <c r="F50" s="95"/>
      <c r="G50" s="95"/>
    </row>
    <row r="51" spans="3:7" x14ac:dyDescent="0.25">
      <c r="C51" s="95"/>
      <c r="D51" s="95"/>
      <c r="E51" s="95"/>
      <c r="F51" s="95"/>
      <c r="G51" s="95"/>
    </row>
    <row r="52" spans="3:7" x14ac:dyDescent="0.25">
      <c r="C52" s="95"/>
      <c r="D52" s="95"/>
      <c r="E52" s="95"/>
      <c r="F52" s="95"/>
      <c r="G52" s="95"/>
    </row>
    <row r="53" spans="3:7" x14ac:dyDescent="0.25">
      <c r="C53" s="95"/>
      <c r="D53" s="95"/>
      <c r="E53" s="95"/>
      <c r="F53" s="95"/>
      <c r="G53" s="95"/>
    </row>
  </sheetData>
  <mergeCells count="55">
    <mergeCell ref="F15:G15"/>
    <mergeCell ref="F16:G16"/>
    <mergeCell ref="F10:G10"/>
    <mergeCell ref="F11:G11"/>
    <mergeCell ref="F12:G12"/>
    <mergeCell ref="F13:G13"/>
    <mergeCell ref="F14:G14"/>
    <mergeCell ref="C47:G53"/>
    <mergeCell ref="F5:G5"/>
    <mergeCell ref="F6:G6"/>
    <mergeCell ref="F7:G7"/>
    <mergeCell ref="F8:G8"/>
    <mergeCell ref="F9:G9"/>
    <mergeCell ref="D19:E22"/>
    <mergeCell ref="F19:G22"/>
    <mergeCell ref="B26:C26"/>
    <mergeCell ref="B27:G27"/>
    <mergeCell ref="B28:G28"/>
    <mergeCell ref="B29:G29"/>
    <mergeCell ref="B30:H30"/>
    <mergeCell ref="B34:C34"/>
    <mergeCell ref="B35:C35"/>
    <mergeCell ref="B36:C36"/>
    <mergeCell ref="H19:H22"/>
    <mergeCell ref="B23:C23"/>
    <mergeCell ref="D23:E23"/>
    <mergeCell ref="F23:G23"/>
    <mergeCell ref="B25:C25"/>
    <mergeCell ref="B42:G42"/>
    <mergeCell ref="B43:G43"/>
    <mergeCell ref="B44:G44"/>
    <mergeCell ref="B33:C33"/>
    <mergeCell ref="B41:G41"/>
    <mergeCell ref="B31:C31"/>
    <mergeCell ref="B32:C32"/>
    <mergeCell ref="B38:C38"/>
    <mergeCell ref="B39:G39"/>
    <mergeCell ref="B40:G40"/>
    <mergeCell ref="B37:C37"/>
    <mergeCell ref="C3:D3"/>
    <mergeCell ref="B24:H24"/>
    <mergeCell ref="C4:D4"/>
    <mergeCell ref="F3:G4"/>
    <mergeCell ref="A8:B8"/>
    <mergeCell ref="A10:B10"/>
    <mergeCell ref="C5:D5"/>
    <mergeCell ref="C6:D6"/>
    <mergeCell ref="C7:D7"/>
    <mergeCell ref="C8:D8"/>
    <mergeCell ref="C9:D9"/>
    <mergeCell ref="C10:D10"/>
    <mergeCell ref="A11:D11"/>
    <mergeCell ref="F17:G17"/>
    <mergeCell ref="A19:A23"/>
    <mergeCell ref="B19:C22"/>
  </mergeCells>
  <phoneticPr fontId="12" type="noConversion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Jablonska</dc:creator>
  <cp:lastModifiedBy>Jablonska</cp:lastModifiedBy>
  <cp:lastPrinted>2023-12-11T07:48:58Z</cp:lastPrinted>
  <dcterms:created xsi:type="dcterms:W3CDTF">2015-06-05T18:19:34Z</dcterms:created>
  <dcterms:modified xsi:type="dcterms:W3CDTF">2023-12-18T06:59:56Z</dcterms:modified>
</cp:coreProperties>
</file>