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371B03B3-3984-484C-9E3A-23EBEF2BF0F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Harmonogram zakres podstawowy" sheetId="1" r:id="rId1"/>
    <sheet name="podstawowy + opcja" sheetId="2" r:id="rId2"/>
  </sheets>
  <calcPr calcId="181029"/>
</workbook>
</file>

<file path=xl/calcChain.xml><?xml version="1.0" encoding="utf-8"?>
<calcChain xmlns="http://schemas.openxmlformats.org/spreadsheetml/2006/main">
  <c r="F47" i="2" l="1"/>
  <c r="L46" i="2"/>
  <c r="J46" i="2"/>
  <c r="H46" i="2"/>
  <c r="F46" i="2"/>
  <c r="D46" i="2"/>
  <c r="L45" i="2"/>
  <c r="J45" i="2"/>
  <c r="J48" i="2" s="1"/>
  <c r="H45" i="2"/>
  <c r="F45" i="2"/>
  <c r="F48" i="2" s="1"/>
  <c r="D45" i="2"/>
  <c r="D48" i="2" s="1"/>
  <c r="S11" i="2"/>
  <c r="R11" i="2"/>
  <c r="Q11" i="2"/>
  <c r="P11" i="2"/>
  <c r="L48" i="2" l="1"/>
  <c r="S12" i="2"/>
  <c r="S14" i="2" s="1"/>
  <c r="H48" i="2"/>
  <c r="L50" i="2"/>
  <c r="N10" i="1" l="1"/>
  <c r="F46" i="1"/>
  <c r="F45" i="1"/>
  <c r="D46" i="1" l="1"/>
  <c r="O10" i="1"/>
  <c r="J46" i="1"/>
  <c r="J45" i="1"/>
  <c r="H46" i="1"/>
  <c r="H45" i="1"/>
  <c r="F48" i="1"/>
  <c r="H48" i="1" l="1"/>
  <c r="J48" i="1"/>
  <c r="O11" i="1"/>
  <c r="O13" i="1" s="1"/>
  <c r="D48" i="1" l="1"/>
  <c r="J50" i="1" s="1"/>
</calcChain>
</file>

<file path=xl/sharedStrings.xml><?xml version="1.0" encoding="utf-8"?>
<sst xmlns="http://schemas.openxmlformats.org/spreadsheetml/2006/main" count="152" uniqueCount="30">
  <si>
    <t>DNI POWSZEDNIE [10 GODZ.]</t>
  </si>
  <si>
    <t>DNI WEEKEND [10 GODZ.]</t>
  </si>
  <si>
    <t>RAZEM GODZ.:</t>
  </si>
  <si>
    <t>MAJ</t>
  </si>
  <si>
    <t>CZERWIEC</t>
  </si>
  <si>
    <t>LIPIEC</t>
  </si>
  <si>
    <t>SIERPIEŃ</t>
  </si>
  <si>
    <t>pn</t>
  </si>
  <si>
    <t>wt</t>
  </si>
  <si>
    <t>śr</t>
  </si>
  <si>
    <t>czw</t>
  </si>
  <si>
    <t>pt</t>
  </si>
  <si>
    <t>s</t>
  </si>
  <si>
    <t>n</t>
  </si>
  <si>
    <t>dn</t>
  </si>
  <si>
    <t>rg</t>
  </si>
  <si>
    <t>RAZEM:</t>
  </si>
  <si>
    <t>dni weekend [10 godz.]</t>
  </si>
  <si>
    <t>dni powszednie [10 godz.]</t>
  </si>
  <si>
    <t>liczba godzin</t>
  </si>
  <si>
    <t>dni weekend [6 godz.] od 12.00. do 18.00</t>
  </si>
  <si>
    <t xml:space="preserve">  </t>
  </si>
  <si>
    <t>RATOWNICY - OBSADA WG ZESTAWIENIA [7 RATOWNIKÓW]</t>
  </si>
  <si>
    <t>dni powszednie [8 godz.] od 11.00 do 19.00</t>
  </si>
  <si>
    <t>RATOWNICY - PEŁNA OBSADA [7 RATOWNIKÓW]</t>
  </si>
  <si>
    <t>x 7</t>
  </si>
  <si>
    <t>ZAKRES PODSTAWOWY</t>
  </si>
  <si>
    <t>WRZESIEŃ</t>
  </si>
  <si>
    <t>DNI WEEKEND [6 GODZ.]</t>
  </si>
  <si>
    <t>DNI POWSZEDNIE [5 GODZ.]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</si>
</sst>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2" xfId="0" applyBorder="1"/>
    <xf numFmtId="0" fontId="3" fillId="0" borderId="2" xfId="0" applyFont="1" applyBorder="1"/>
    <xf numFmtId="0" fontId="3" fillId="4" borderId="2" xfId="0" applyFont="1" applyFill="1" applyBorder="1"/>
    <xf numFmtId="0" fontId="3" fillId="2" borderId="2" xfId="0" applyFont="1" applyFill="1" applyBorder="1"/>
    <xf numFmtId="0" fontId="3" fillId="5" borderId="2" xfId="0" applyFont="1" applyFill="1" applyBorder="1"/>
    <xf numFmtId="0" fontId="3" fillId="0" borderId="0" xfId="0" applyFont="1"/>
    <xf numFmtId="0" fontId="3" fillId="0" borderId="3" xfId="0" applyFont="1" applyBorder="1"/>
    <xf numFmtId="0" fontId="0" fillId="4" borderId="0" xfId="0" applyFill="1"/>
    <xf numFmtId="0" fontId="3" fillId="0" borderId="10" xfId="0" applyFont="1" applyBorder="1"/>
    <xf numFmtId="0" fontId="3" fillId="6" borderId="13" xfId="0" applyFont="1" applyFill="1" applyBorder="1"/>
    <xf numFmtId="0" fontId="3" fillId="6" borderId="14" xfId="0" applyFont="1" applyFill="1" applyBorder="1"/>
    <xf numFmtId="0" fontId="3" fillId="0" borderId="15" xfId="0" applyFont="1" applyBorder="1"/>
    <xf numFmtId="0" fontId="0" fillId="0" borderId="17" xfId="0" applyBorder="1"/>
    <xf numFmtId="0" fontId="3" fillId="0" borderId="16" xfId="0" applyFont="1" applyBorder="1"/>
    <xf numFmtId="0" fontId="3" fillId="6" borderId="7" xfId="0" applyFont="1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0" fillId="0" borderId="22" xfId="0" applyBorder="1"/>
    <xf numFmtId="0" fontId="3" fillId="0" borderId="7" xfId="0" applyFont="1" applyBorder="1" applyAlignment="1">
      <alignment horizontal="center"/>
    </xf>
    <xf numFmtId="0" fontId="0" fillId="0" borderId="9" xfId="0" applyBorder="1"/>
    <xf numFmtId="0" fontId="0" fillId="0" borderId="16" xfId="0" applyBorder="1"/>
    <xf numFmtId="0" fontId="3" fillId="5" borderId="7" xfId="0" applyFont="1" applyFill="1" applyBorder="1" applyAlignment="1">
      <alignment horizontal="center"/>
    </xf>
    <xf numFmtId="0" fontId="3" fillId="5" borderId="21" xfId="0" applyFont="1" applyFill="1" applyBorder="1" applyAlignment="1">
      <alignment horizontal="center"/>
    </xf>
    <xf numFmtId="0" fontId="3" fillId="5" borderId="16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0" fillId="0" borderId="21" xfId="0" applyBorder="1"/>
    <xf numFmtId="0" fontId="0" fillId="0" borderId="7" xfId="0" applyBorder="1"/>
    <xf numFmtId="0" fontId="3" fillId="5" borderId="19" xfId="0" applyFont="1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0" xfId="0" applyFill="1"/>
    <xf numFmtId="0" fontId="0" fillId="0" borderId="1" xfId="0" applyBorder="1"/>
    <xf numFmtId="0" fontId="0" fillId="0" borderId="12" xfId="0" applyBorder="1"/>
    <xf numFmtId="0" fontId="3" fillId="0" borderId="26" xfId="0" applyFont="1" applyBorder="1" applyAlignment="1">
      <alignment horizontal="right"/>
    </xf>
    <xf numFmtId="0" fontId="3" fillId="3" borderId="11" xfId="0" applyFont="1" applyFill="1" applyBorder="1"/>
    <xf numFmtId="0" fontId="3" fillId="3" borderId="27" xfId="0" applyFont="1" applyFill="1" applyBorder="1"/>
    <xf numFmtId="0" fontId="0" fillId="0" borderId="4" xfId="0" applyBorder="1"/>
    <xf numFmtId="0" fontId="3" fillId="0" borderId="5" xfId="0" applyFont="1" applyBorder="1" applyAlignment="1">
      <alignment horizontal="center" vertical="center" wrapText="1"/>
    </xf>
    <xf numFmtId="17" fontId="0" fillId="0" borderId="16" xfId="0" applyNumberFormat="1" applyBorder="1"/>
    <xf numFmtId="0" fontId="0" fillId="0" borderId="8" xfId="0" applyBorder="1"/>
    <xf numFmtId="0" fontId="0" fillId="0" borderId="9" xfId="0" applyBorder="1" applyAlignment="1">
      <alignment horizontal="right"/>
    </xf>
    <xf numFmtId="0" fontId="0" fillId="4" borderId="1" xfId="0" applyFill="1" applyBorder="1"/>
    <xf numFmtId="0" fontId="0" fillId="7" borderId="1" xfId="0" applyFill="1" applyBorder="1"/>
    <xf numFmtId="0" fontId="0" fillId="2" borderId="1" xfId="0" applyFill="1" applyBorder="1"/>
    <xf numFmtId="0" fontId="0" fillId="8" borderId="1" xfId="0" applyFill="1" applyBorder="1"/>
    <xf numFmtId="0" fontId="0" fillId="5" borderId="17" xfId="0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8" borderId="0" xfId="0" applyFill="1"/>
    <xf numFmtId="1" fontId="3" fillId="5" borderId="17" xfId="0" applyNumberFormat="1" applyFont="1" applyFill="1" applyBorder="1"/>
    <xf numFmtId="0" fontId="0" fillId="2" borderId="29" xfId="0" applyFill="1" applyBorder="1" applyAlignment="1">
      <alignment horizontal="center"/>
    </xf>
    <xf numFmtId="0" fontId="3" fillId="0" borderId="28" xfId="0" applyFont="1" applyBorder="1" applyAlignment="1">
      <alignment horizontal="center" vertical="center" wrapText="1"/>
    </xf>
    <xf numFmtId="17" fontId="0" fillId="0" borderId="21" xfId="0" applyNumberFormat="1" applyBorder="1"/>
    <xf numFmtId="0" fontId="0" fillId="5" borderId="29" xfId="0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0" borderId="31" xfId="0" applyBorder="1"/>
    <xf numFmtId="0" fontId="3" fillId="6" borderId="32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9" xfId="0" applyBorder="1" applyAlignment="1">
      <alignment horizontal="center"/>
    </xf>
    <xf numFmtId="0" fontId="3" fillId="0" borderId="33" xfId="0" applyFont="1" applyBorder="1" applyAlignment="1">
      <alignment horizontal="right"/>
    </xf>
    <xf numFmtId="0" fontId="3" fillId="0" borderId="6" xfId="0" applyFont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right" vertical="center" wrapText="1"/>
    </xf>
    <xf numFmtId="0" fontId="3" fillId="0" borderId="22" xfId="0" applyFont="1" applyBorder="1" applyAlignment="1">
      <alignment horizontal="center" vertical="center" wrapText="1"/>
    </xf>
    <xf numFmtId="1" fontId="3" fillId="8" borderId="35" xfId="0" applyNumberFormat="1" applyFont="1" applyFill="1" applyBorder="1"/>
    <xf numFmtId="0" fontId="3" fillId="0" borderId="17" xfId="0" applyFont="1" applyBorder="1"/>
    <xf numFmtId="0" fontId="0" fillId="7" borderId="17" xfId="0" applyFill="1" applyBorder="1" applyAlignment="1">
      <alignment horizontal="center"/>
    </xf>
    <xf numFmtId="17" fontId="0" fillId="0" borderId="35" xfId="0" applyNumberFormat="1" applyBorder="1"/>
    <xf numFmtId="0" fontId="3" fillId="7" borderId="17" xfId="0" applyFont="1" applyFill="1" applyBorder="1"/>
    <xf numFmtId="0" fontId="0" fillId="7" borderId="20" xfId="0" applyFill="1" applyBorder="1" applyAlignment="1">
      <alignment horizontal="center"/>
    </xf>
    <xf numFmtId="1" fontId="3" fillId="0" borderId="35" xfId="0" applyNumberFormat="1" applyFont="1" applyBorder="1"/>
    <xf numFmtId="0" fontId="3" fillId="5" borderId="17" xfId="0" applyFont="1" applyFill="1" applyBorder="1"/>
    <xf numFmtId="0" fontId="0" fillId="0" borderId="35" xfId="0" applyBorder="1"/>
    <xf numFmtId="0" fontId="0" fillId="0" borderId="36" xfId="0" applyBorder="1"/>
    <xf numFmtId="0" fontId="0" fillId="7" borderId="22" xfId="0" applyFill="1" applyBorder="1" applyAlignment="1">
      <alignment horizontal="center"/>
    </xf>
    <xf numFmtId="0" fontId="3" fillId="0" borderId="0" xfId="0" applyFont="1" applyAlignment="1">
      <alignment horizontal="right"/>
    </xf>
    <xf numFmtId="0" fontId="0" fillId="7" borderId="29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0" fillId="8" borderId="20" xfId="0" applyFill="1" applyBorder="1" applyAlignment="1">
      <alignment horizontal="center"/>
    </xf>
    <xf numFmtId="0" fontId="0" fillId="0" borderId="20" xfId="0" applyBorder="1"/>
    <xf numFmtId="0" fontId="0" fillId="6" borderId="6" xfId="0" applyFill="1" applyBorder="1"/>
    <xf numFmtId="0" fontId="0" fillId="6" borderId="9" xfId="0" applyFill="1" applyBorder="1"/>
    <xf numFmtId="0" fontId="1" fillId="2" borderId="20" xfId="0" applyFont="1" applyFill="1" applyBorder="1" applyAlignment="1">
      <alignment horizontal="center"/>
    </xf>
    <xf numFmtId="0" fontId="3" fillId="5" borderId="23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0" fillId="7" borderId="0" xfId="0" applyFill="1"/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0" fillId="5" borderId="0" xfId="0" applyFill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56"/>
  <sheetViews>
    <sheetView topLeftCell="A25" zoomScaleNormal="100" workbookViewId="0">
      <selection activeCell="B1" sqref="B1:P56"/>
    </sheetView>
  </sheetViews>
  <sheetFormatPr defaultRowHeight="15" x14ac:dyDescent="0.25"/>
  <cols>
    <col min="3" max="3" width="4.28515625" customWidth="1"/>
    <col min="4" max="4" width="13.7109375" customWidth="1"/>
    <col min="5" max="5" width="4" customWidth="1"/>
    <col min="6" max="6" width="13.42578125" customWidth="1"/>
    <col min="7" max="7" width="4.140625" customWidth="1"/>
    <col min="8" max="8" width="14" customWidth="1"/>
    <col min="9" max="9" width="4.5703125" customWidth="1"/>
    <col min="10" max="10" width="13.5703125" customWidth="1"/>
    <col min="11" max="11" width="4.42578125" customWidth="1"/>
    <col min="12" max="12" width="13.7109375" customWidth="1"/>
    <col min="14" max="14" width="13.5703125" customWidth="1"/>
    <col min="15" max="15" width="13.42578125" customWidth="1"/>
    <col min="16" max="16" width="12.28515625" customWidth="1"/>
    <col min="17" max="17" width="11" customWidth="1"/>
    <col min="18" max="18" width="12.5703125" customWidth="1"/>
    <col min="19" max="19" width="13" customWidth="1"/>
    <col min="22" max="22" width="18" customWidth="1"/>
  </cols>
  <sheetData>
    <row r="1" spans="2:15" x14ac:dyDescent="0.25">
      <c r="B1" t="s">
        <v>26</v>
      </c>
    </row>
    <row r="3" spans="2:15" ht="15.75" thickBot="1" x14ac:dyDescent="0.3">
      <c r="E3" s="6" t="s">
        <v>22</v>
      </c>
      <c r="M3" s="6" t="s">
        <v>24</v>
      </c>
    </row>
    <row r="4" spans="2:15" ht="45" x14ac:dyDescent="0.25">
      <c r="C4" s="103" t="s">
        <v>3</v>
      </c>
      <c r="D4" s="104"/>
      <c r="E4" s="105" t="s">
        <v>4</v>
      </c>
      <c r="F4" s="106"/>
      <c r="G4" s="105" t="s">
        <v>5</v>
      </c>
      <c r="H4" s="106"/>
      <c r="I4" s="105" t="s">
        <v>6</v>
      </c>
      <c r="J4" s="106"/>
      <c r="M4" s="47"/>
      <c r="N4" s="48" t="s">
        <v>1</v>
      </c>
      <c r="O4" s="48" t="s">
        <v>0</v>
      </c>
    </row>
    <row r="5" spans="2:15" x14ac:dyDescent="0.25">
      <c r="C5" s="110" t="s">
        <v>14</v>
      </c>
      <c r="D5" s="112" t="s">
        <v>19</v>
      </c>
      <c r="E5" s="109" t="s">
        <v>14</v>
      </c>
      <c r="F5" s="107" t="s">
        <v>19</v>
      </c>
      <c r="G5" s="109" t="s">
        <v>14</v>
      </c>
      <c r="H5" s="107" t="s">
        <v>19</v>
      </c>
      <c r="I5" s="109" t="s">
        <v>14</v>
      </c>
      <c r="J5" s="107" t="s">
        <v>19</v>
      </c>
      <c r="M5" s="63">
        <v>45383</v>
      </c>
      <c r="N5" s="62"/>
      <c r="O5" s="62"/>
    </row>
    <row r="6" spans="2:15" x14ac:dyDescent="0.25">
      <c r="C6" s="111"/>
      <c r="D6" s="113"/>
      <c r="E6" s="109"/>
      <c r="F6" s="108"/>
      <c r="G6" s="109"/>
      <c r="H6" s="108"/>
      <c r="I6" s="109"/>
      <c r="J6" s="108"/>
      <c r="M6" s="49">
        <v>45413</v>
      </c>
      <c r="N6" s="3">
        <v>1</v>
      </c>
      <c r="O6" s="2"/>
    </row>
    <row r="7" spans="2:15" x14ac:dyDescent="0.25">
      <c r="B7" s="7" t="s">
        <v>7</v>
      </c>
      <c r="C7" s="25"/>
      <c r="D7" s="56"/>
      <c r="E7" s="30"/>
      <c r="F7" s="13"/>
      <c r="G7" s="18"/>
      <c r="H7" s="56"/>
      <c r="I7" s="18"/>
      <c r="J7" s="56"/>
      <c r="M7" s="49">
        <v>45444</v>
      </c>
      <c r="N7" s="3">
        <v>9</v>
      </c>
      <c r="O7" s="4">
        <v>11</v>
      </c>
    </row>
    <row r="8" spans="2:15" x14ac:dyDescent="0.25">
      <c r="B8" s="7" t="s">
        <v>8</v>
      </c>
      <c r="C8" s="18"/>
      <c r="D8" s="56"/>
      <c r="E8" s="30"/>
      <c r="F8" s="13"/>
      <c r="G8" s="18">
        <v>1</v>
      </c>
      <c r="H8" s="39">
        <v>10</v>
      </c>
      <c r="I8" s="18"/>
      <c r="J8" s="56"/>
      <c r="M8" s="49">
        <v>45474</v>
      </c>
      <c r="N8" s="3">
        <v>8</v>
      </c>
      <c r="O8" s="4">
        <v>23</v>
      </c>
    </row>
    <row r="9" spans="2:15" x14ac:dyDescent="0.25">
      <c r="B9" s="7" t="s">
        <v>9</v>
      </c>
      <c r="C9" s="18"/>
      <c r="D9" s="56"/>
      <c r="E9" s="18"/>
      <c r="F9" s="56"/>
      <c r="G9" s="18">
        <v>2</v>
      </c>
      <c r="H9" s="39">
        <v>10</v>
      </c>
      <c r="I9" s="18"/>
      <c r="J9" s="56"/>
      <c r="M9" s="49">
        <v>45505</v>
      </c>
      <c r="N9" s="3">
        <v>10</v>
      </c>
      <c r="O9" s="4">
        <v>21</v>
      </c>
    </row>
    <row r="10" spans="2:15" x14ac:dyDescent="0.25">
      <c r="B10" s="7" t="s">
        <v>10</v>
      </c>
      <c r="C10" s="18">
        <v>1</v>
      </c>
      <c r="D10" s="56"/>
      <c r="E10" s="18"/>
      <c r="F10" s="56"/>
      <c r="G10" s="33">
        <v>3</v>
      </c>
      <c r="H10" s="39">
        <v>10</v>
      </c>
      <c r="I10" s="18"/>
      <c r="J10" s="56"/>
      <c r="M10" s="14" t="s">
        <v>2</v>
      </c>
      <c r="N10" s="5">
        <f>SUM(N6+N7+N8+N9)*10</f>
        <v>280</v>
      </c>
      <c r="O10" s="5">
        <f>SUM(O7+O8+O9)*10</f>
        <v>550</v>
      </c>
    </row>
    <row r="11" spans="2:15" ht="15.75" thickBot="1" x14ac:dyDescent="0.3">
      <c r="B11" s="9" t="s">
        <v>11</v>
      </c>
      <c r="C11" s="20">
        <v>2</v>
      </c>
      <c r="D11" s="58"/>
      <c r="E11" s="20"/>
      <c r="F11" s="58"/>
      <c r="G11" s="37">
        <v>4</v>
      </c>
      <c r="H11" s="40">
        <v>10</v>
      </c>
      <c r="I11" s="20">
        <v>1</v>
      </c>
      <c r="J11" s="40">
        <v>10</v>
      </c>
      <c r="M11" s="30"/>
      <c r="N11" s="1"/>
      <c r="O11" s="60">
        <f>SUM(N10:O10)</f>
        <v>830</v>
      </c>
    </row>
    <row r="12" spans="2:15" ht="15.75" thickBot="1" x14ac:dyDescent="0.3">
      <c r="B12" s="10" t="s">
        <v>12</v>
      </c>
      <c r="C12" s="22">
        <v>3</v>
      </c>
      <c r="D12" s="68"/>
      <c r="E12" s="22"/>
      <c r="F12" s="68"/>
      <c r="G12" s="34">
        <v>5</v>
      </c>
      <c r="H12" s="23">
        <v>10</v>
      </c>
      <c r="I12" s="34">
        <v>2</v>
      </c>
      <c r="J12" s="23">
        <v>10</v>
      </c>
      <c r="M12" s="36"/>
      <c r="N12" s="50"/>
      <c r="O12" s="51" t="s">
        <v>25</v>
      </c>
    </row>
    <row r="13" spans="2:15" ht="15.75" thickBot="1" x14ac:dyDescent="0.3">
      <c r="B13" s="11" t="s">
        <v>13</v>
      </c>
      <c r="C13" s="15">
        <v>4</v>
      </c>
      <c r="D13" s="69"/>
      <c r="E13" s="15">
        <v>1</v>
      </c>
      <c r="F13" s="16">
        <v>10</v>
      </c>
      <c r="G13" s="31">
        <v>6</v>
      </c>
      <c r="H13" s="16">
        <v>10</v>
      </c>
      <c r="I13" s="31">
        <v>3</v>
      </c>
      <c r="J13" s="16">
        <v>10</v>
      </c>
      <c r="N13" s="76" t="s">
        <v>16</v>
      </c>
      <c r="O13" s="46">
        <f>O11*7</f>
        <v>5810</v>
      </c>
    </row>
    <row r="14" spans="2:15" x14ac:dyDescent="0.25">
      <c r="B14" s="12" t="s">
        <v>7</v>
      </c>
      <c r="C14" s="32">
        <v>5</v>
      </c>
      <c r="D14" s="57"/>
      <c r="E14" s="32">
        <v>2</v>
      </c>
      <c r="F14" s="24"/>
      <c r="G14" s="32">
        <v>7</v>
      </c>
      <c r="H14" s="38">
        <v>10</v>
      </c>
      <c r="I14" s="32">
        <v>4</v>
      </c>
      <c r="J14" s="38">
        <v>10</v>
      </c>
    </row>
    <row r="15" spans="2:15" x14ac:dyDescent="0.25">
      <c r="B15" s="7" t="s">
        <v>8</v>
      </c>
      <c r="C15" s="18">
        <v>6</v>
      </c>
      <c r="D15" s="56"/>
      <c r="E15" s="32">
        <v>3</v>
      </c>
      <c r="F15" s="24"/>
      <c r="G15" s="32">
        <v>8</v>
      </c>
      <c r="H15" s="38">
        <v>10</v>
      </c>
      <c r="I15" s="32">
        <v>5</v>
      </c>
      <c r="J15" s="38">
        <v>10</v>
      </c>
      <c r="M15" s="6"/>
    </row>
    <row r="16" spans="2:15" x14ac:dyDescent="0.25">
      <c r="B16" s="7" t="s">
        <v>9</v>
      </c>
      <c r="C16" s="18">
        <v>7</v>
      </c>
      <c r="D16" s="56"/>
      <c r="E16" s="33">
        <v>4</v>
      </c>
      <c r="F16" s="24"/>
      <c r="G16" s="33">
        <v>9</v>
      </c>
      <c r="H16" s="38">
        <v>10</v>
      </c>
      <c r="I16" s="33">
        <v>6</v>
      </c>
      <c r="J16" s="38">
        <v>10</v>
      </c>
    </row>
    <row r="17" spans="2:10" x14ac:dyDescent="0.25">
      <c r="B17" s="7" t="s">
        <v>10</v>
      </c>
      <c r="C17" s="18">
        <v>8</v>
      </c>
      <c r="D17" s="56"/>
      <c r="E17" s="18">
        <v>5</v>
      </c>
      <c r="F17" s="24"/>
      <c r="G17" s="33">
        <v>10</v>
      </c>
      <c r="H17" s="38">
        <v>10</v>
      </c>
      <c r="I17" s="33">
        <v>7</v>
      </c>
      <c r="J17" s="38">
        <v>10</v>
      </c>
    </row>
    <row r="18" spans="2:10" ht="15.75" thickBot="1" x14ac:dyDescent="0.3">
      <c r="B18" s="9" t="s">
        <v>11</v>
      </c>
      <c r="C18" s="20">
        <v>9</v>
      </c>
      <c r="D18" s="58"/>
      <c r="E18" s="20">
        <v>6</v>
      </c>
      <c r="F18" s="75"/>
      <c r="G18" s="37">
        <v>11</v>
      </c>
      <c r="H18" s="61">
        <v>10</v>
      </c>
      <c r="I18" s="37">
        <v>8</v>
      </c>
      <c r="J18" s="61">
        <v>10</v>
      </c>
    </row>
    <row r="19" spans="2:10" x14ac:dyDescent="0.25">
      <c r="B19" s="10" t="s">
        <v>12</v>
      </c>
      <c r="C19" s="22">
        <v>10</v>
      </c>
      <c r="D19" s="68"/>
      <c r="E19" s="67">
        <v>7</v>
      </c>
      <c r="F19" s="23">
        <v>10</v>
      </c>
      <c r="G19" s="34">
        <v>12</v>
      </c>
      <c r="H19" s="23">
        <v>10</v>
      </c>
      <c r="I19" s="34">
        <v>9</v>
      </c>
      <c r="J19" s="23">
        <v>10</v>
      </c>
    </row>
    <row r="20" spans="2:10" ht="15.75" thickBot="1" x14ac:dyDescent="0.3">
      <c r="B20" s="11" t="s">
        <v>13</v>
      </c>
      <c r="C20" s="15">
        <v>11</v>
      </c>
      <c r="D20" s="69"/>
      <c r="E20" s="31">
        <v>8</v>
      </c>
      <c r="F20" s="16">
        <v>10</v>
      </c>
      <c r="G20" s="31">
        <v>13</v>
      </c>
      <c r="H20" s="16">
        <v>10</v>
      </c>
      <c r="I20" s="31">
        <v>10</v>
      </c>
      <c r="J20" s="16">
        <v>10</v>
      </c>
    </row>
    <row r="21" spans="2:10" x14ac:dyDescent="0.25">
      <c r="B21" s="12" t="s">
        <v>7</v>
      </c>
      <c r="C21" s="32">
        <v>12</v>
      </c>
      <c r="D21" s="24"/>
      <c r="E21" s="32">
        <v>9</v>
      </c>
      <c r="F21" s="24"/>
      <c r="G21" s="32">
        <v>14</v>
      </c>
      <c r="H21" s="38">
        <v>10</v>
      </c>
      <c r="I21" s="32">
        <v>11</v>
      </c>
      <c r="J21" s="38">
        <v>10</v>
      </c>
    </row>
    <row r="22" spans="2:10" x14ac:dyDescent="0.25">
      <c r="B22" s="7" t="s">
        <v>8</v>
      </c>
      <c r="C22" s="17">
        <v>13</v>
      </c>
      <c r="D22" s="19"/>
      <c r="E22" s="17">
        <v>10</v>
      </c>
      <c r="F22" s="24"/>
      <c r="G22" s="32">
        <v>15</v>
      </c>
      <c r="H22" s="38">
        <v>10</v>
      </c>
      <c r="I22" s="32">
        <v>12</v>
      </c>
      <c r="J22" s="38">
        <v>10</v>
      </c>
    </row>
    <row r="23" spans="2:10" x14ac:dyDescent="0.25">
      <c r="B23" s="7" t="s">
        <v>9</v>
      </c>
      <c r="C23" s="18">
        <v>14</v>
      </c>
      <c r="D23" s="19"/>
      <c r="E23" s="18">
        <v>11</v>
      </c>
      <c r="F23" s="24"/>
      <c r="G23" s="33">
        <v>16</v>
      </c>
      <c r="H23" s="38">
        <v>10</v>
      </c>
      <c r="I23" s="33">
        <v>13</v>
      </c>
      <c r="J23" s="38">
        <v>10</v>
      </c>
    </row>
    <row r="24" spans="2:10" x14ac:dyDescent="0.25">
      <c r="B24" s="7" t="s">
        <v>10</v>
      </c>
      <c r="C24" s="18">
        <v>15</v>
      </c>
      <c r="D24" s="19"/>
      <c r="E24" s="18">
        <v>12</v>
      </c>
      <c r="F24" s="24"/>
      <c r="G24" s="33">
        <v>17</v>
      </c>
      <c r="H24" s="38">
        <v>10</v>
      </c>
      <c r="I24" s="33">
        <v>14</v>
      </c>
      <c r="J24" s="38">
        <v>10</v>
      </c>
    </row>
    <row r="25" spans="2:10" ht="15.75" thickBot="1" x14ac:dyDescent="0.3">
      <c r="B25" s="9" t="s">
        <v>11</v>
      </c>
      <c r="C25" s="26">
        <v>16</v>
      </c>
      <c r="D25" s="21"/>
      <c r="E25" s="20">
        <v>13</v>
      </c>
      <c r="F25" s="75"/>
      <c r="G25" s="37">
        <v>18</v>
      </c>
      <c r="H25" s="61">
        <v>10</v>
      </c>
      <c r="I25" s="37">
        <v>15</v>
      </c>
      <c r="J25" s="61">
        <v>10</v>
      </c>
    </row>
    <row r="26" spans="2:10" x14ac:dyDescent="0.25">
      <c r="B26" s="10" t="s">
        <v>12</v>
      </c>
      <c r="C26" s="22">
        <v>17</v>
      </c>
      <c r="D26" s="73"/>
      <c r="E26" s="67">
        <v>14</v>
      </c>
      <c r="F26" s="23">
        <v>10</v>
      </c>
      <c r="G26" s="34">
        <v>19</v>
      </c>
      <c r="H26" s="23">
        <v>10</v>
      </c>
      <c r="I26" s="34">
        <v>16</v>
      </c>
      <c r="J26" s="23">
        <v>10</v>
      </c>
    </row>
    <row r="27" spans="2:10" ht="15.75" thickBot="1" x14ac:dyDescent="0.3">
      <c r="B27" s="11" t="s">
        <v>13</v>
      </c>
      <c r="C27" s="15">
        <v>18</v>
      </c>
      <c r="D27" s="74"/>
      <c r="E27" s="31">
        <v>15</v>
      </c>
      <c r="F27" s="16">
        <v>10</v>
      </c>
      <c r="G27" s="31">
        <v>20</v>
      </c>
      <c r="H27" s="16">
        <v>10</v>
      </c>
      <c r="I27" s="31">
        <v>17</v>
      </c>
      <c r="J27" s="16">
        <v>10</v>
      </c>
    </row>
    <row r="28" spans="2:10" x14ac:dyDescent="0.25">
      <c r="B28" s="12" t="s">
        <v>7</v>
      </c>
      <c r="C28" s="32">
        <v>19</v>
      </c>
      <c r="D28" s="24"/>
      <c r="E28" s="32">
        <v>16</v>
      </c>
      <c r="F28" s="38">
        <v>10</v>
      </c>
      <c r="G28" s="32">
        <v>21</v>
      </c>
      <c r="H28" s="38">
        <v>10</v>
      </c>
      <c r="I28" s="32">
        <v>18</v>
      </c>
      <c r="J28" s="38">
        <v>10</v>
      </c>
    </row>
    <row r="29" spans="2:10" x14ac:dyDescent="0.25">
      <c r="B29" s="7" t="s">
        <v>8</v>
      </c>
      <c r="C29" s="18">
        <v>20</v>
      </c>
      <c r="D29" s="19"/>
      <c r="E29" s="17">
        <v>17</v>
      </c>
      <c r="F29" s="38">
        <v>10</v>
      </c>
      <c r="G29" s="32">
        <v>22</v>
      </c>
      <c r="H29" s="38">
        <v>10</v>
      </c>
      <c r="I29" s="32">
        <v>19</v>
      </c>
      <c r="J29" s="38">
        <v>10</v>
      </c>
    </row>
    <row r="30" spans="2:10" x14ac:dyDescent="0.25">
      <c r="B30" s="7" t="s">
        <v>9</v>
      </c>
      <c r="C30" s="18">
        <v>21</v>
      </c>
      <c r="D30" s="19"/>
      <c r="E30" s="18">
        <v>18</v>
      </c>
      <c r="F30" s="38">
        <v>10</v>
      </c>
      <c r="G30" s="33">
        <v>23</v>
      </c>
      <c r="H30" s="38">
        <v>10</v>
      </c>
      <c r="I30" s="33">
        <v>20</v>
      </c>
      <c r="J30" s="38">
        <v>10</v>
      </c>
    </row>
    <row r="31" spans="2:10" x14ac:dyDescent="0.25">
      <c r="B31" s="7" t="s">
        <v>10</v>
      </c>
      <c r="C31" s="18">
        <v>22</v>
      </c>
      <c r="D31" s="19"/>
      <c r="E31" s="18">
        <v>19</v>
      </c>
      <c r="F31" s="38">
        <v>10</v>
      </c>
      <c r="G31" s="33">
        <v>24</v>
      </c>
      <c r="H31" s="38">
        <v>10</v>
      </c>
      <c r="I31" s="33">
        <v>21</v>
      </c>
      <c r="J31" s="38">
        <v>10</v>
      </c>
    </row>
    <row r="32" spans="2:10" ht="15.75" thickBot="1" x14ac:dyDescent="0.3">
      <c r="B32" s="9" t="s">
        <v>11</v>
      </c>
      <c r="C32" s="20">
        <v>23</v>
      </c>
      <c r="D32" s="21"/>
      <c r="E32" s="20">
        <v>20</v>
      </c>
      <c r="F32" s="61">
        <v>10</v>
      </c>
      <c r="G32" s="37">
        <v>25</v>
      </c>
      <c r="H32" s="61">
        <v>10</v>
      </c>
      <c r="I32" s="37">
        <v>22</v>
      </c>
      <c r="J32" s="61">
        <v>10</v>
      </c>
    </row>
    <row r="33" spans="2:20" x14ac:dyDescent="0.25">
      <c r="B33" s="10" t="s">
        <v>12</v>
      </c>
      <c r="C33" s="22">
        <v>24</v>
      </c>
      <c r="D33" s="73"/>
      <c r="E33" s="67">
        <v>21</v>
      </c>
      <c r="F33" s="23">
        <v>10</v>
      </c>
      <c r="G33" s="34">
        <v>26</v>
      </c>
      <c r="H33" s="23">
        <v>10</v>
      </c>
      <c r="I33" s="34">
        <v>23</v>
      </c>
      <c r="J33" s="23">
        <v>10</v>
      </c>
    </row>
    <row r="34" spans="2:20" ht="15.75" thickBot="1" x14ac:dyDescent="0.3">
      <c r="B34" s="11" t="s">
        <v>13</v>
      </c>
      <c r="C34" s="15">
        <v>25</v>
      </c>
      <c r="D34" s="74"/>
      <c r="E34" s="31">
        <v>22</v>
      </c>
      <c r="F34" s="16">
        <v>10</v>
      </c>
      <c r="G34" s="31">
        <v>27</v>
      </c>
      <c r="H34" s="16">
        <v>10</v>
      </c>
      <c r="I34" s="31">
        <v>24</v>
      </c>
      <c r="J34" s="16">
        <v>10</v>
      </c>
    </row>
    <row r="35" spans="2:20" x14ac:dyDescent="0.25">
      <c r="B35" s="12" t="s">
        <v>7</v>
      </c>
      <c r="C35" s="32">
        <v>26</v>
      </c>
      <c r="D35" s="24"/>
      <c r="E35" s="32">
        <v>23</v>
      </c>
      <c r="F35" s="38">
        <v>10</v>
      </c>
      <c r="G35" s="32">
        <v>28</v>
      </c>
      <c r="H35" s="38">
        <v>10</v>
      </c>
      <c r="I35" s="32">
        <v>25</v>
      </c>
      <c r="J35" s="38">
        <v>10</v>
      </c>
    </row>
    <row r="36" spans="2:20" x14ac:dyDescent="0.25">
      <c r="B36" s="7" t="s">
        <v>8</v>
      </c>
      <c r="C36" s="17">
        <v>27</v>
      </c>
      <c r="D36" s="19"/>
      <c r="E36" s="17">
        <v>24</v>
      </c>
      <c r="F36" s="38">
        <v>10</v>
      </c>
      <c r="G36" s="32">
        <v>29</v>
      </c>
      <c r="H36" s="38">
        <v>10</v>
      </c>
      <c r="I36" s="32">
        <v>26</v>
      </c>
      <c r="J36" s="38">
        <v>10</v>
      </c>
    </row>
    <row r="37" spans="2:20" x14ac:dyDescent="0.25">
      <c r="B37" s="7" t="s">
        <v>9</v>
      </c>
      <c r="C37" s="18">
        <v>28</v>
      </c>
      <c r="D37" s="19"/>
      <c r="E37" s="18">
        <v>25</v>
      </c>
      <c r="F37" s="38">
        <v>10</v>
      </c>
      <c r="G37" s="33">
        <v>30</v>
      </c>
      <c r="H37" s="38">
        <v>10</v>
      </c>
      <c r="I37" s="33">
        <v>27</v>
      </c>
      <c r="J37" s="38">
        <v>10</v>
      </c>
    </row>
    <row r="38" spans="2:20" x14ac:dyDescent="0.25">
      <c r="B38" s="7" t="s">
        <v>10</v>
      </c>
      <c r="C38" s="18">
        <v>29</v>
      </c>
      <c r="D38" s="56"/>
      <c r="E38" s="18">
        <v>26</v>
      </c>
      <c r="F38" s="38">
        <v>10</v>
      </c>
      <c r="G38" s="33">
        <v>31</v>
      </c>
      <c r="H38" s="38">
        <v>10</v>
      </c>
      <c r="I38" s="33">
        <v>28</v>
      </c>
      <c r="J38" s="39">
        <v>10</v>
      </c>
    </row>
    <row r="39" spans="2:20" ht="15.75" thickBot="1" x14ac:dyDescent="0.3">
      <c r="B39" s="9" t="s">
        <v>11</v>
      </c>
      <c r="C39" s="20">
        <v>30</v>
      </c>
      <c r="D39" s="21"/>
      <c r="E39" s="20">
        <v>27</v>
      </c>
      <c r="F39" s="40">
        <v>10</v>
      </c>
      <c r="G39" s="37"/>
      <c r="H39" s="64"/>
      <c r="I39" s="37">
        <v>29</v>
      </c>
      <c r="J39" s="65">
        <v>10</v>
      </c>
    </row>
    <row r="40" spans="2:20" x14ac:dyDescent="0.25">
      <c r="B40" s="10" t="s">
        <v>12</v>
      </c>
      <c r="C40" s="71">
        <v>31</v>
      </c>
      <c r="D40" s="23">
        <v>10</v>
      </c>
      <c r="E40" s="67">
        <v>28</v>
      </c>
      <c r="F40" s="23">
        <v>10</v>
      </c>
      <c r="G40" s="22"/>
      <c r="H40" s="68"/>
      <c r="I40" s="34">
        <v>30</v>
      </c>
      <c r="J40" s="66">
        <v>10</v>
      </c>
    </row>
    <row r="41" spans="2:20" ht="15.75" thickBot="1" x14ac:dyDescent="0.3">
      <c r="B41" s="11" t="s">
        <v>13</v>
      </c>
      <c r="C41" s="15"/>
      <c r="D41" s="69"/>
      <c r="E41" s="31">
        <v>29</v>
      </c>
      <c r="F41" s="16">
        <v>10</v>
      </c>
      <c r="G41" s="15"/>
      <c r="H41" s="69"/>
      <c r="I41" s="31">
        <v>31</v>
      </c>
      <c r="J41" s="16">
        <v>10</v>
      </c>
    </row>
    <row r="42" spans="2:20" x14ac:dyDescent="0.25">
      <c r="B42" s="12" t="s">
        <v>7</v>
      </c>
      <c r="C42" s="17"/>
      <c r="D42" s="27"/>
      <c r="E42" s="32">
        <v>30</v>
      </c>
      <c r="F42" s="38">
        <v>10</v>
      </c>
      <c r="G42" s="17"/>
      <c r="H42" s="57"/>
      <c r="I42" s="35"/>
      <c r="J42" s="27"/>
    </row>
    <row r="43" spans="2:20" ht="15.75" thickBot="1" x14ac:dyDescent="0.3">
      <c r="B43" s="7" t="s">
        <v>8</v>
      </c>
      <c r="C43" s="28"/>
      <c r="D43" s="29"/>
      <c r="E43" s="70"/>
      <c r="F43" s="29"/>
      <c r="G43" s="36"/>
      <c r="H43" s="29"/>
      <c r="I43" s="36"/>
      <c r="J43" s="29"/>
      <c r="M43" s="72"/>
      <c r="N43" s="72"/>
      <c r="O43" s="72"/>
      <c r="P43" s="72"/>
      <c r="Q43" s="72"/>
    </row>
    <row r="44" spans="2:20" ht="30.75" customHeight="1" x14ac:dyDescent="0.25">
      <c r="L44" s="72"/>
      <c r="R44" s="72"/>
      <c r="S44" s="72"/>
      <c r="T44" s="72"/>
    </row>
    <row r="45" spans="2:20" x14ac:dyDescent="0.25">
      <c r="C45" t="s">
        <v>15</v>
      </c>
      <c r="D45" s="115"/>
      <c r="E45" t="s">
        <v>15</v>
      </c>
      <c r="F45" s="8">
        <f>(F13+F19+F20+F26+F27+F33+F34+F40+F41)*7</f>
        <v>630</v>
      </c>
      <c r="G45" t="s">
        <v>15</v>
      </c>
      <c r="H45" s="8">
        <f>(H12+H13+H19+H20+H26+H27+H33+H34)*7</f>
        <v>560</v>
      </c>
      <c r="I45" t="s">
        <v>15</v>
      </c>
      <c r="J45" s="8">
        <f>(J12+J13+J19+J20+J26+J27+J33+J34+J40+J41)*7</f>
        <v>700</v>
      </c>
    </row>
    <row r="46" spans="2:20" x14ac:dyDescent="0.25">
      <c r="C46" t="s">
        <v>15</v>
      </c>
      <c r="D46" s="8">
        <f>D40*7</f>
        <v>70</v>
      </c>
      <c r="E46" t="s">
        <v>15</v>
      </c>
      <c r="F46" s="41">
        <f>(F18+F25+F28+F29+F30+F31+F32+F35+F36+F37+F38+F39+F42)*7</f>
        <v>770</v>
      </c>
      <c r="G46" t="s">
        <v>15</v>
      </c>
      <c r="H46" s="41">
        <f>(H8+H9+H10+H11+H14+H15+H16+H17+H18+H21+H22+H23+H24+H25+H28+H29+H30+H31+H32+H35+H36+H37+H38)*7</f>
        <v>1610</v>
      </c>
      <c r="I46" t="s">
        <v>15</v>
      </c>
      <c r="J46" s="41">
        <f>(J11+J14+J15+J16+J17+J18+J21+J22+J23+J24+J25+J28+J29+J30+J31+J32+J35+J36+J37+J38+J39)*7</f>
        <v>1470</v>
      </c>
      <c r="M46" s="72"/>
      <c r="N46" s="72"/>
      <c r="O46" s="72"/>
      <c r="P46" s="72"/>
      <c r="Q46" s="72"/>
    </row>
    <row r="47" spans="2:20" ht="15.75" customHeight="1" thickBot="1" x14ac:dyDescent="0.3">
      <c r="C47" t="s">
        <v>15</v>
      </c>
      <c r="E47" t="s">
        <v>15</v>
      </c>
      <c r="J47" t="s">
        <v>21</v>
      </c>
      <c r="L47" s="72"/>
      <c r="M47" s="72"/>
      <c r="N47" s="72"/>
      <c r="O47" s="72"/>
      <c r="P47" s="72"/>
      <c r="Q47" s="72"/>
      <c r="R47" s="72"/>
      <c r="S47" s="72"/>
      <c r="T47" s="72"/>
    </row>
    <row r="48" spans="2:20" ht="15.75" thickBot="1" x14ac:dyDescent="0.3">
      <c r="D48" s="42">
        <f>D45+D46</f>
        <v>70</v>
      </c>
      <c r="F48" s="42">
        <f>SUM(F45:F46)</f>
        <v>1400</v>
      </c>
      <c r="H48" s="42">
        <f>SUM(H45:H47)</f>
        <v>2170</v>
      </c>
      <c r="J48" s="42">
        <f>SUM(J45:J47)</f>
        <v>2170</v>
      </c>
      <c r="L48" s="72"/>
      <c r="R48" s="72"/>
      <c r="S48" s="72"/>
      <c r="T48" s="72"/>
    </row>
    <row r="49" spans="4:10" ht="15.75" thickBot="1" x14ac:dyDescent="0.3"/>
    <row r="50" spans="4:10" ht="15.75" thickBot="1" x14ac:dyDescent="0.3">
      <c r="H50" s="44" t="s">
        <v>16</v>
      </c>
      <c r="I50" s="43"/>
      <c r="J50" s="45">
        <f>D48+F48+H48+J48</f>
        <v>5810</v>
      </c>
    </row>
    <row r="52" spans="4:10" ht="15.75" thickBot="1" x14ac:dyDescent="0.3"/>
    <row r="53" spans="4:10" ht="15.75" thickBot="1" x14ac:dyDescent="0.3">
      <c r="D53" s="52"/>
      <c r="F53" t="s">
        <v>17</v>
      </c>
    </row>
    <row r="54" spans="4:10" ht="15.75" hidden="1" thickBot="1" x14ac:dyDescent="0.3">
      <c r="D54" s="55"/>
      <c r="F54" t="s">
        <v>20</v>
      </c>
    </row>
    <row r="55" spans="4:10" ht="15.75" hidden="1" thickBot="1" x14ac:dyDescent="0.3">
      <c r="D55" s="53"/>
      <c r="F55" t="s">
        <v>23</v>
      </c>
    </row>
    <row r="56" spans="4:10" ht="15.75" thickBot="1" x14ac:dyDescent="0.3">
      <c r="D56" s="54"/>
      <c r="F56" t="s">
        <v>18</v>
      </c>
    </row>
  </sheetData>
  <mergeCells count="12">
    <mergeCell ref="C4:D4"/>
    <mergeCell ref="E4:F4"/>
    <mergeCell ref="G4:H4"/>
    <mergeCell ref="I4:J4"/>
    <mergeCell ref="F5:F6"/>
    <mergeCell ref="E5:E6"/>
    <mergeCell ref="G5:G6"/>
    <mergeCell ref="H5:H6"/>
    <mergeCell ref="I5:I6"/>
    <mergeCell ref="J5:J6"/>
    <mergeCell ref="C5:C6"/>
    <mergeCell ref="D5:D6"/>
  </mergeCells>
  <pageMargins left="0.7" right="0.7" top="0.75" bottom="0.75" header="0.3" footer="0.3"/>
  <pageSetup paperSize="8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F963C-381D-4B24-B299-96E78FAC03DB}">
  <sheetPr>
    <pageSetUpPr fitToPage="1"/>
  </sheetPr>
  <dimension ref="B3:W56"/>
  <sheetViews>
    <sheetView tabSelected="1" workbookViewId="0">
      <selection activeCell="S56" sqref="B3:W56"/>
    </sheetView>
  </sheetViews>
  <sheetFormatPr defaultRowHeight="15" x14ac:dyDescent="0.25"/>
  <cols>
    <col min="3" max="3" width="4.28515625" customWidth="1"/>
    <col min="4" max="4" width="13.7109375" customWidth="1"/>
    <col min="5" max="5" width="4" customWidth="1"/>
    <col min="6" max="6" width="13.42578125" customWidth="1"/>
    <col min="7" max="7" width="4.140625" customWidth="1"/>
    <col min="8" max="8" width="14" customWidth="1"/>
    <col min="9" max="9" width="4.5703125" customWidth="1"/>
    <col min="10" max="10" width="13.5703125" customWidth="1"/>
    <col min="11" max="11" width="4.42578125" customWidth="1"/>
    <col min="12" max="12" width="13.7109375" customWidth="1"/>
    <col min="15" max="15" width="13.5703125" customWidth="1"/>
    <col min="16" max="16" width="13.42578125" customWidth="1"/>
    <col min="17" max="17" width="12.28515625" customWidth="1"/>
    <col min="18" max="18" width="11" customWidth="1"/>
    <col min="19" max="19" width="12.5703125" customWidth="1"/>
    <col min="20" max="20" width="13" customWidth="1"/>
    <col min="23" max="23" width="18" customWidth="1"/>
  </cols>
  <sheetData>
    <row r="3" spans="2:19" ht="15.75" thickBot="1" x14ac:dyDescent="0.3">
      <c r="E3" s="6" t="s">
        <v>22</v>
      </c>
      <c r="P3" s="6" t="s">
        <v>24</v>
      </c>
    </row>
    <row r="4" spans="2:19" ht="60" x14ac:dyDescent="0.25">
      <c r="C4" s="103" t="s">
        <v>3</v>
      </c>
      <c r="D4" s="104"/>
      <c r="E4" s="105" t="s">
        <v>4</v>
      </c>
      <c r="F4" s="106"/>
      <c r="G4" s="105" t="s">
        <v>5</v>
      </c>
      <c r="H4" s="106"/>
      <c r="I4" s="105" t="s">
        <v>6</v>
      </c>
      <c r="J4" s="106"/>
      <c r="K4" s="105" t="s">
        <v>27</v>
      </c>
      <c r="L4" s="106"/>
      <c r="O4" s="47"/>
      <c r="P4" s="48" t="s">
        <v>28</v>
      </c>
      <c r="Q4" s="48" t="s">
        <v>1</v>
      </c>
      <c r="R4" s="48" t="s">
        <v>0</v>
      </c>
      <c r="S4" s="77" t="s">
        <v>29</v>
      </c>
    </row>
    <row r="5" spans="2:19" x14ac:dyDescent="0.25">
      <c r="C5" s="110" t="s">
        <v>14</v>
      </c>
      <c r="D5" s="112" t="s">
        <v>19</v>
      </c>
      <c r="E5" s="109" t="s">
        <v>14</v>
      </c>
      <c r="F5" s="107" t="s">
        <v>19</v>
      </c>
      <c r="G5" s="109" t="s">
        <v>14</v>
      </c>
      <c r="H5" s="107" t="s">
        <v>19</v>
      </c>
      <c r="I5" s="109" t="s">
        <v>14</v>
      </c>
      <c r="J5" s="107" t="s">
        <v>19</v>
      </c>
      <c r="K5" s="109" t="s">
        <v>14</v>
      </c>
      <c r="L5" s="107" t="s">
        <v>19</v>
      </c>
      <c r="O5" s="63">
        <v>45383</v>
      </c>
      <c r="P5" s="78"/>
      <c r="Q5" s="62"/>
      <c r="R5" s="62"/>
      <c r="S5" s="79"/>
    </row>
    <row r="6" spans="2:19" x14ac:dyDescent="0.25">
      <c r="C6" s="111"/>
      <c r="D6" s="113"/>
      <c r="E6" s="109"/>
      <c r="F6" s="108"/>
      <c r="G6" s="109"/>
      <c r="H6" s="108"/>
      <c r="I6" s="109"/>
      <c r="J6" s="108"/>
      <c r="K6" s="109"/>
      <c r="L6" s="108"/>
      <c r="O6" s="49">
        <v>45413</v>
      </c>
      <c r="P6" s="80">
        <v>6</v>
      </c>
      <c r="Q6" s="3">
        <v>1</v>
      </c>
      <c r="R6" s="2"/>
      <c r="S6" s="81"/>
    </row>
    <row r="7" spans="2:19" x14ac:dyDescent="0.25">
      <c r="B7" s="7" t="s">
        <v>7</v>
      </c>
      <c r="C7" s="25"/>
      <c r="D7" s="56"/>
      <c r="E7" s="30"/>
      <c r="F7" s="13"/>
      <c r="G7" s="18"/>
      <c r="H7" s="56"/>
      <c r="I7" s="18"/>
      <c r="J7" s="56"/>
      <c r="K7" s="33">
        <v>1</v>
      </c>
      <c r="L7" s="82">
        <v>8</v>
      </c>
      <c r="O7" s="49">
        <v>45444</v>
      </c>
      <c r="P7" s="83"/>
      <c r="Q7" s="3">
        <v>9</v>
      </c>
      <c r="R7" s="4">
        <v>11</v>
      </c>
      <c r="S7" s="84">
        <v>10</v>
      </c>
    </row>
    <row r="8" spans="2:19" x14ac:dyDescent="0.25">
      <c r="B8" s="7" t="s">
        <v>8</v>
      </c>
      <c r="C8" s="18"/>
      <c r="D8" s="56"/>
      <c r="E8" s="30"/>
      <c r="F8" s="13"/>
      <c r="G8" s="18">
        <v>1</v>
      </c>
      <c r="H8" s="39">
        <v>10</v>
      </c>
      <c r="I8" s="18"/>
      <c r="J8" s="56"/>
      <c r="K8" s="33">
        <v>2</v>
      </c>
      <c r="L8" s="82">
        <v>8</v>
      </c>
      <c r="O8" s="49">
        <v>45474</v>
      </c>
      <c r="P8" s="83"/>
      <c r="Q8" s="3">
        <v>8</v>
      </c>
      <c r="R8" s="4">
        <v>23</v>
      </c>
      <c r="S8" s="81"/>
    </row>
    <row r="9" spans="2:19" x14ac:dyDescent="0.25">
      <c r="B9" s="7" t="s">
        <v>9</v>
      </c>
      <c r="C9" s="18"/>
      <c r="D9" s="56"/>
      <c r="E9" s="18"/>
      <c r="F9" s="56"/>
      <c r="G9" s="18">
        <v>2</v>
      </c>
      <c r="H9" s="39">
        <v>10</v>
      </c>
      <c r="I9" s="18"/>
      <c r="J9" s="56"/>
      <c r="K9" s="33">
        <v>3</v>
      </c>
      <c r="L9" s="82">
        <v>8</v>
      </c>
      <c r="O9" s="49">
        <v>45505</v>
      </c>
      <c r="P9" s="83"/>
      <c r="Q9" s="3">
        <v>10</v>
      </c>
      <c r="R9" s="4">
        <v>21</v>
      </c>
      <c r="S9" s="81"/>
    </row>
    <row r="10" spans="2:19" x14ac:dyDescent="0.25">
      <c r="B10" s="7" t="s">
        <v>10</v>
      </c>
      <c r="C10" s="18">
        <v>1</v>
      </c>
      <c r="D10" s="56"/>
      <c r="E10" s="18"/>
      <c r="F10" s="56"/>
      <c r="G10" s="33">
        <v>3</v>
      </c>
      <c r="H10" s="39">
        <v>10</v>
      </c>
      <c r="I10" s="18"/>
      <c r="J10" s="56"/>
      <c r="K10" s="33">
        <v>4</v>
      </c>
      <c r="L10" s="82">
        <v>8</v>
      </c>
      <c r="O10" s="49">
        <v>45536</v>
      </c>
      <c r="P10" s="83"/>
      <c r="Q10" s="3">
        <v>6</v>
      </c>
      <c r="R10" s="2"/>
      <c r="S10" s="84">
        <v>15</v>
      </c>
    </row>
    <row r="11" spans="2:19" ht="15.75" thickBot="1" x14ac:dyDescent="0.3">
      <c r="B11" s="9" t="s">
        <v>11</v>
      </c>
      <c r="C11" s="20">
        <v>2</v>
      </c>
      <c r="D11" s="58"/>
      <c r="E11" s="20"/>
      <c r="F11" s="58"/>
      <c r="G11" s="37">
        <v>4</v>
      </c>
      <c r="H11" s="40">
        <v>10</v>
      </c>
      <c r="I11" s="20">
        <v>1</v>
      </c>
      <c r="J11" s="40">
        <v>10</v>
      </c>
      <c r="K11" s="37">
        <v>5</v>
      </c>
      <c r="L11" s="85">
        <v>8</v>
      </c>
      <c r="O11" s="14" t="s">
        <v>2</v>
      </c>
      <c r="P11" s="86">
        <f>P6*6</f>
        <v>36</v>
      </c>
      <c r="Q11" s="5">
        <f>SUM(Q6+Q7+Q8+Q9+Q10)*10</f>
        <v>340</v>
      </c>
      <c r="R11" s="5">
        <f>SUM(R7+R8+R9)*10</f>
        <v>550</v>
      </c>
      <c r="S11" s="87">
        <f>8*(S7+S10)</f>
        <v>200</v>
      </c>
    </row>
    <row r="12" spans="2:19" x14ac:dyDescent="0.25">
      <c r="B12" s="10" t="s">
        <v>12</v>
      </c>
      <c r="C12" s="22">
        <v>3</v>
      </c>
      <c r="D12" s="68"/>
      <c r="E12" s="22"/>
      <c r="F12" s="68"/>
      <c r="G12" s="34">
        <v>5</v>
      </c>
      <c r="H12" s="23">
        <v>10</v>
      </c>
      <c r="I12" s="34">
        <v>2</v>
      </c>
      <c r="J12" s="23">
        <v>10</v>
      </c>
      <c r="K12" s="34">
        <v>6</v>
      </c>
      <c r="L12" s="23">
        <v>10</v>
      </c>
      <c r="O12" s="30"/>
      <c r="P12" s="88"/>
      <c r="Q12" s="1"/>
      <c r="R12" s="1"/>
      <c r="S12" s="60">
        <f>SUM(P11:S11)</f>
        <v>1126</v>
      </c>
    </row>
    <row r="13" spans="2:19" ht="15.75" thickBot="1" x14ac:dyDescent="0.3">
      <c r="B13" s="11" t="s">
        <v>13</v>
      </c>
      <c r="C13" s="15">
        <v>4</v>
      </c>
      <c r="D13" s="69"/>
      <c r="E13" s="15">
        <v>1</v>
      </c>
      <c r="F13" s="16">
        <v>10</v>
      </c>
      <c r="G13" s="31">
        <v>6</v>
      </c>
      <c r="H13" s="16">
        <v>10</v>
      </c>
      <c r="I13" s="31">
        <v>3</v>
      </c>
      <c r="J13" s="16">
        <v>10</v>
      </c>
      <c r="K13" s="31">
        <v>7</v>
      </c>
      <c r="L13" s="16">
        <v>10</v>
      </c>
      <c r="O13" s="36"/>
      <c r="P13" s="89"/>
      <c r="Q13" s="50"/>
      <c r="R13" s="50"/>
      <c r="S13" s="51" t="s">
        <v>25</v>
      </c>
    </row>
    <row r="14" spans="2:19" ht="15.75" thickBot="1" x14ac:dyDescent="0.3">
      <c r="B14" s="12" t="s">
        <v>7</v>
      </c>
      <c r="C14" s="32">
        <v>5</v>
      </c>
      <c r="D14" s="57"/>
      <c r="E14" s="32">
        <v>2</v>
      </c>
      <c r="F14" s="90">
        <v>8</v>
      </c>
      <c r="G14" s="32">
        <v>7</v>
      </c>
      <c r="H14" s="38">
        <v>10</v>
      </c>
      <c r="I14" s="32">
        <v>4</v>
      </c>
      <c r="J14" s="38">
        <v>10</v>
      </c>
      <c r="K14" s="32">
        <v>8</v>
      </c>
      <c r="L14" s="90">
        <v>8</v>
      </c>
      <c r="Q14" s="91" t="s">
        <v>16</v>
      </c>
      <c r="R14" s="91"/>
      <c r="S14" s="46">
        <f>S12*7</f>
        <v>7882</v>
      </c>
    </row>
    <row r="15" spans="2:19" x14ac:dyDescent="0.25">
      <c r="B15" s="7" t="s">
        <v>8</v>
      </c>
      <c r="C15" s="18">
        <v>6</v>
      </c>
      <c r="D15" s="56"/>
      <c r="E15" s="32">
        <v>3</v>
      </c>
      <c r="F15" s="90">
        <v>8</v>
      </c>
      <c r="G15" s="32">
        <v>8</v>
      </c>
      <c r="H15" s="38">
        <v>10</v>
      </c>
      <c r="I15" s="32">
        <v>5</v>
      </c>
      <c r="J15" s="38">
        <v>10</v>
      </c>
      <c r="K15" s="32">
        <v>9</v>
      </c>
      <c r="L15" s="90">
        <v>8</v>
      </c>
    </row>
    <row r="16" spans="2:19" x14ac:dyDescent="0.25">
      <c r="B16" s="7" t="s">
        <v>9</v>
      </c>
      <c r="C16" s="18">
        <v>7</v>
      </c>
      <c r="D16" s="56"/>
      <c r="E16" s="33">
        <v>4</v>
      </c>
      <c r="F16" s="90">
        <v>8</v>
      </c>
      <c r="G16" s="33">
        <v>9</v>
      </c>
      <c r="H16" s="38">
        <v>10</v>
      </c>
      <c r="I16" s="33">
        <v>6</v>
      </c>
      <c r="J16" s="38">
        <v>10</v>
      </c>
      <c r="K16" s="33">
        <v>10</v>
      </c>
      <c r="L16" s="90">
        <v>8</v>
      </c>
      <c r="O16" s="6"/>
    </row>
    <row r="17" spans="2:12" x14ac:dyDescent="0.25">
      <c r="B17" s="7" t="s">
        <v>10</v>
      </c>
      <c r="C17" s="18">
        <v>8</v>
      </c>
      <c r="D17" s="56"/>
      <c r="E17" s="18">
        <v>5</v>
      </c>
      <c r="F17" s="90">
        <v>8</v>
      </c>
      <c r="G17" s="33">
        <v>10</v>
      </c>
      <c r="H17" s="38">
        <v>10</v>
      </c>
      <c r="I17" s="33">
        <v>7</v>
      </c>
      <c r="J17" s="38">
        <v>10</v>
      </c>
      <c r="K17" s="33">
        <v>11</v>
      </c>
      <c r="L17" s="90">
        <v>8</v>
      </c>
    </row>
    <row r="18" spans="2:12" ht="15.75" thickBot="1" x14ac:dyDescent="0.3">
      <c r="B18" s="9" t="s">
        <v>11</v>
      </c>
      <c r="C18" s="20">
        <v>9</v>
      </c>
      <c r="D18" s="58"/>
      <c r="E18" s="20">
        <v>6</v>
      </c>
      <c r="F18" s="92">
        <v>8</v>
      </c>
      <c r="G18" s="37">
        <v>11</v>
      </c>
      <c r="H18" s="61">
        <v>10</v>
      </c>
      <c r="I18" s="37">
        <v>8</v>
      </c>
      <c r="J18" s="61">
        <v>10</v>
      </c>
      <c r="K18" s="37">
        <v>12</v>
      </c>
      <c r="L18" s="92">
        <v>8</v>
      </c>
    </row>
    <row r="19" spans="2:12" x14ac:dyDescent="0.25">
      <c r="B19" s="10" t="s">
        <v>12</v>
      </c>
      <c r="C19" s="22">
        <v>10</v>
      </c>
      <c r="D19" s="68"/>
      <c r="E19" s="67">
        <v>7</v>
      </c>
      <c r="F19" s="23">
        <v>10</v>
      </c>
      <c r="G19" s="34">
        <v>12</v>
      </c>
      <c r="H19" s="23">
        <v>10</v>
      </c>
      <c r="I19" s="34">
        <v>9</v>
      </c>
      <c r="J19" s="23">
        <v>10</v>
      </c>
      <c r="K19" s="34">
        <v>13</v>
      </c>
      <c r="L19" s="23">
        <v>10</v>
      </c>
    </row>
    <row r="20" spans="2:12" ht="15.75" thickBot="1" x14ac:dyDescent="0.3">
      <c r="B20" s="11" t="s">
        <v>13</v>
      </c>
      <c r="C20" s="15">
        <v>11</v>
      </c>
      <c r="D20" s="69"/>
      <c r="E20" s="31">
        <v>8</v>
      </c>
      <c r="F20" s="16">
        <v>10</v>
      </c>
      <c r="G20" s="31">
        <v>13</v>
      </c>
      <c r="H20" s="16">
        <v>10</v>
      </c>
      <c r="I20" s="31">
        <v>10</v>
      </c>
      <c r="J20" s="16">
        <v>10</v>
      </c>
      <c r="K20" s="31">
        <v>14</v>
      </c>
      <c r="L20" s="16">
        <v>10</v>
      </c>
    </row>
    <row r="21" spans="2:12" x14ac:dyDescent="0.25">
      <c r="B21" s="12" t="s">
        <v>7</v>
      </c>
      <c r="C21" s="32">
        <v>12</v>
      </c>
      <c r="D21" s="24"/>
      <c r="E21" s="32">
        <v>9</v>
      </c>
      <c r="F21" s="90">
        <v>8</v>
      </c>
      <c r="G21" s="32">
        <v>14</v>
      </c>
      <c r="H21" s="38">
        <v>10</v>
      </c>
      <c r="I21" s="32">
        <v>11</v>
      </c>
      <c r="J21" s="38">
        <v>10</v>
      </c>
      <c r="K21" s="32">
        <v>15</v>
      </c>
      <c r="L21" s="90">
        <v>8</v>
      </c>
    </row>
    <row r="22" spans="2:12" x14ac:dyDescent="0.25">
      <c r="B22" s="7" t="s">
        <v>8</v>
      </c>
      <c r="C22" s="17">
        <v>13</v>
      </c>
      <c r="D22" s="19"/>
      <c r="E22" s="17">
        <v>10</v>
      </c>
      <c r="F22" s="90">
        <v>8</v>
      </c>
      <c r="G22" s="32">
        <v>15</v>
      </c>
      <c r="H22" s="38">
        <v>10</v>
      </c>
      <c r="I22" s="32">
        <v>12</v>
      </c>
      <c r="J22" s="38">
        <v>10</v>
      </c>
      <c r="K22" s="32">
        <v>16</v>
      </c>
      <c r="L22" s="90">
        <v>8</v>
      </c>
    </row>
    <row r="23" spans="2:12" x14ac:dyDescent="0.25">
      <c r="B23" s="7" t="s">
        <v>9</v>
      </c>
      <c r="C23" s="18">
        <v>14</v>
      </c>
      <c r="D23" s="19"/>
      <c r="E23" s="18">
        <v>11</v>
      </c>
      <c r="F23" s="90">
        <v>8</v>
      </c>
      <c r="G23" s="33">
        <v>16</v>
      </c>
      <c r="H23" s="38">
        <v>10</v>
      </c>
      <c r="I23" s="33">
        <v>13</v>
      </c>
      <c r="J23" s="38">
        <v>10</v>
      </c>
      <c r="K23" s="33">
        <v>17</v>
      </c>
      <c r="L23" s="90">
        <v>8</v>
      </c>
    </row>
    <row r="24" spans="2:12" x14ac:dyDescent="0.25">
      <c r="B24" s="7" t="s">
        <v>10</v>
      </c>
      <c r="C24" s="18">
        <v>15</v>
      </c>
      <c r="D24" s="19"/>
      <c r="E24" s="18">
        <v>12</v>
      </c>
      <c r="F24" s="90">
        <v>8</v>
      </c>
      <c r="G24" s="33">
        <v>17</v>
      </c>
      <c r="H24" s="38">
        <v>10</v>
      </c>
      <c r="I24" s="33">
        <v>14</v>
      </c>
      <c r="J24" s="38">
        <v>10</v>
      </c>
      <c r="K24" s="33">
        <v>18</v>
      </c>
      <c r="L24" s="90">
        <v>8</v>
      </c>
    </row>
    <row r="25" spans="2:12" ht="15.75" thickBot="1" x14ac:dyDescent="0.3">
      <c r="B25" s="9" t="s">
        <v>11</v>
      </c>
      <c r="C25" s="26">
        <v>16</v>
      </c>
      <c r="D25" s="21"/>
      <c r="E25" s="20">
        <v>13</v>
      </c>
      <c r="F25" s="92">
        <v>8</v>
      </c>
      <c r="G25" s="37">
        <v>18</v>
      </c>
      <c r="H25" s="61">
        <v>10</v>
      </c>
      <c r="I25" s="37">
        <v>15</v>
      </c>
      <c r="J25" s="61">
        <v>10</v>
      </c>
      <c r="K25" s="37">
        <v>19</v>
      </c>
      <c r="L25" s="92">
        <v>8</v>
      </c>
    </row>
    <row r="26" spans="2:12" x14ac:dyDescent="0.25">
      <c r="B26" s="10" t="s">
        <v>12</v>
      </c>
      <c r="C26" s="22">
        <v>17</v>
      </c>
      <c r="D26" s="93">
        <v>6</v>
      </c>
      <c r="E26" s="67">
        <v>14</v>
      </c>
      <c r="F26" s="23">
        <v>10</v>
      </c>
      <c r="G26" s="34">
        <v>19</v>
      </c>
      <c r="H26" s="23">
        <v>10</v>
      </c>
      <c r="I26" s="34">
        <v>16</v>
      </c>
      <c r="J26" s="23">
        <v>10</v>
      </c>
      <c r="K26" s="34">
        <v>20</v>
      </c>
      <c r="L26" s="23">
        <v>10</v>
      </c>
    </row>
    <row r="27" spans="2:12" ht="15.75" thickBot="1" x14ac:dyDescent="0.3">
      <c r="B27" s="11" t="s">
        <v>13</v>
      </c>
      <c r="C27" s="15">
        <v>18</v>
      </c>
      <c r="D27" s="94">
        <v>6</v>
      </c>
      <c r="E27" s="31">
        <v>15</v>
      </c>
      <c r="F27" s="16">
        <v>10</v>
      </c>
      <c r="G27" s="31">
        <v>20</v>
      </c>
      <c r="H27" s="16">
        <v>10</v>
      </c>
      <c r="I27" s="31">
        <v>17</v>
      </c>
      <c r="J27" s="16">
        <v>10</v>
      </c>
      <c r="K27" s="31">
        <v>21</v>
      </c>
      <c r="L27" s="16">
        <v>10</v>
      </c>
    </row>
    <row r="28" spans="2:12" x14ac:dyDescent="0.25">
      <c r="B28" s="12" t="s">
        <v>7</v>
      </c>
      <c r="C28" s="32">
        <v>19</v>
      </c>
      <c r="D28" s="24"/>
      <c r="E28" s="32">
        <v>16</v>
      </c>
      <c r="F28" s="38">
        <v>10</v>
      </c>
      <c r="G28" s="32">
        <v>21</v>
      </c>
      <c r="H28" s="38">
        <v>10</v>
      </c>
      <c r="I28" s="32">
        <v>18</v>
      </c>
      <c r="J28" s="38">
        <v>10</v>
      </c>
      <c r="K28" s="32">
        <v>22</v>
      </c>
      <c r="L28" s="27"/>
    </row>
    <row r="29" spans="2:12" x14ac:dyDescent="0.25">
      <c r="B29" s="7" t="s">
        <v>8</v>
      </c>
      <c r="C29" s="18">
        <v>20</v>
      </c>
      <c r="D29" s="19"/>
      <c r="E29" s="17">
        <v>17</v>
      </c>
      <c r="F29" s="38">
        <v>10</v>
      </c>
      <c r="G29" s="32">
        <v>22</v>
      </c>
      <c r="H29" s="38">
        <v>10</v>
      </c>
      <c r="I29" s="32">
        <v>19</v>
      </c>
      <c r="J29" s="38">
        <v>10</v>
      </c>
      <c r="K29" s="32">
        <v>23</v>
      </c>
      <c r="L29" s="13"/>
    </row>
    <row r="30" spans="2:12" x14ac:dyDescent="0.25">
      <c r="B30" s="7" t="s">
        <v>9</v>
      </c>
      <c r="C30" s="18">
        <v>21</v>
      </c>
      <c r="D30" s="19"/>
      <c r="E30" s="18">
        <v>18</v>
      </c>
      <c r="F30" s="38">
        <v>10</v>
      </c>
      <c r="G30" s="33">
        <v>23</v>
      </c>
      <c r="H30" s="38">
        <v>10</v>
      </c>
      <c r="I30" s="33">
        <v>20</v>
      </c>
      <c r="J30" s="38">
        <v>10</v>
      </c>
      <c r="K30" s="33">
        <v>24</v>
      </c>
      <c r="L30" s="13"/>
    </row>
    <row r="31" spans="2:12" x14ac:dyDescent="0.25">
      <c r="B31" s="7" t="s">
        <v>10</v>
      </c>
      <c r="C31" s="18">
        <v>22</v>
      </c>
      <c r="D31" s="19"/>
      <c r="E31" s="18">
        <v>19</v>
      </c>
      <c r="F31" s="38">
        <v>10</v>
      </c>
      <c r="G31" s="33">
        <v>24</v>
      </c>
      <c r="H31" s="38">
        <v>10</v>
      </c>
      <c r="I31" s="33">
        <v>21</v>
      </c>
      <c r="J31" s="38">
        <v>10</v>
      </c>
      <c r="K31" s="33">
        <v>25</v>
      </c>
      <c r="L31" s="13"/>
    </row>
    <row r="32" spans="2:12" ht="15.75" thickBot="1" x14ac:dyDescent="0.3">
      <c r="B32" s="9" t="s">
        <v>11</v>
      </c>
      <c r="C32" s="20">
        <v>23</v>
      </c>
      <c r="D32" s="95">
        <v>6</v>
      </c>
      <c r="E32" s="20">
        <v>20</v>
      </c>
      <c r="F32" s="61">
        <v>10</v>
      </c>
      <c r="G32" s="37">
        <v>25</v>
      </c>
      <c r="H32" s="61">
        <v>10</v>
      </c>
      <c r="I32" s="37">
        <v>22</v>
      </c>
      <c r="J32" s="61">
        <v>10</v>
      </c>
      <c r="K32" s="37">
        <v>26</v>
      </c>
      <c r="L32" s="96"/>
    </row>
    <row r="33" spans="2:23" x14ac:dyDescent="0.25">
      <c r="B33" s="10" t="s">
        <v>12</v>
      </c>
      <c r="C33" s="22">
        <v>24</v>
      </c>
      <c r="D33" s="93">
        <v>6</v>
      </c>
      <c r="E33" s="67">
        <v>21</v>
      </c>
      <c r="F33" s="23">
        <v>10</v>
      </c>
      <c r="G33" s="34">
        <v>26</v>
      </c>
      <c r="H33" s="23">
        <v>10</v>
      </c>
      <c r="I33" s="34">
        <v>23</v>
      </c>
      <c r="J33" s="23">
        <v>10</v>
      </c>
      <c r="K33" s="34">
        <v>27</v>
      </c>
      <c r="L33" s="97"/>
    </row>
    <row r="34" spans="2:23" ht="15.75" thickBot="1" x14ac:dyDescent="0.3">
      <c r="B34" s="11" t="s">
        <v>13</v>
      </c>
      <c r="C34" s="15">
        <v>25</v>
      </c>
      <c r="D34" s="94">
        <v>6</v>
      </c>
      <c r="E34" s="31">
        <v>22</v>
      </c>
      <c r="F34" s="16">
        <v>10</v>
      </c>
      <c r="G34" s="31">
        <v>27</v>
      </c>
      <c r="H34" s="16">
        <v>10</v>
      </c>
      <c r="I34" s="31">
        <v>24</v>
      </c>
      <c r="J34" s="16">
        <v>10</v>
      </c>
      <c r="K34" s="31">
        <v>28</v>
      </c>
      <c r="L34" s="98"/>
    </row>
    <row r="35" spans="2:23" x14ac:dyDescent="0.25">
      <c r="B35" s="12" t="s">
        <v>7</v>
      </c>
      <c r="C35" s="32">
        <v>26</v>
      </c>
      <c r="D35" s="24"/>
      <c r="E35" s="32">
        <v>23</v>
      </c>
      <c r="F35" s="38">
        <v>10</v>
      </c>
      <c r="G35" s="32">
        <v>28</v>
      </c>
      <c r="H35" s="38">
        <v>10</v>
      </c>
      <c r="I35" s="32">
        <v>25</v>
      </c>
      <c r="J35" s="38">
        <v>10</v>
      </c>
      <c r="K35" s="32">
        <v>29</v>
      </c>
      <c r="L35" s="27"/>
    </row>
    <row r="36" spans="2:23" x14ac:dyDescent="0.25">
      <c r="B36" s="7" t="s">
        <v>8</v>
      </c>
      <c r="C36" s="17">
        <v>27</v>
      </c>
      <c r="D36" s="19"/>
      <c r="E36" s="17">
        <v>24</v>
      </c>
      <c r="F36" s="38">
        <v>10</v>
      </c>
      <c r="G36" s="32">
        <v>29</v>
      </c>
      <c r="H36" s="38">
        <v>10</v>
      </c>
      <c r="I36" s="32">
        <v>26</v>
      </c>
      <c r="J36" s="38">
        <v>10</v>
      </c>
      <c r="K36" s="17">
        <v>30</v>
      </c>
      <c r="L36" s="13"/>
    </row>
    <row r="37" spans="2:23" x14ac:dyDescent="0.25">
      <c r="B37" s="7" t="s">
        <v>9</v>
      </c>
      <c r="C37" s="18">
        <v>28</v>
      </c>
      <c r="D37" s="19"/>
      <c r="E37" s="18">
        <v>25</v>
      </c>
      <c r="F37" s="38">
        <v>10</v>
      </c>
      <c r="G37" s="33">
        <v>30</v>
      </c>
      <c r="H37" s="38">
        <v>10</v>
      </c>
      <c r="I37" s="33">
        <v>27</v>
      </c>
      <c r="J37" s="38">
        <v>10</v>
      </c>
      <c r="K37" s="18">
        <v>31</v>
      </c>
      <c r="L37" s="13"/>
    </row>
    <row r="38" spans="2:23" x14ac:dyDescent="0.25">
      <c r="B38" s="7" t="s">
        <v>10</v>
      </c>
      <c r="C38" s="18">
        <v>29</v>
      </c>
      <c r="D38" s="56"/>
      <c r="E38" s="18">
        <v>26</v>
      </c>
      <c r="F38" s="38">
        <v>10</v>
      </c>
      <c r="G38" s="33">
        <v>31</v>
      </c>
      <c r="H38" s="38">
        <v>10</v>
      </c>
      <c r="I38" s="33">
        <v>28</v>
      </c>
      <c r="J38" s="39">
        <v>10</v>
      </c>
      <c r="K38" s="33">
        <v>28</v>
      </c>
      <c r="L38" s="13"/>
    </row>
    <row r="39" spans="2:23" ht="15.75" thickBot="1" x14ac:dyDescent="0.3">
      <c r="B39" s="9" t="s">
        <v>11</v>
      </c>
      <c r="C39" s="20">
        <v>30</v>
      </c>
      <c r="D39" s="95">
        <v>6</v>
      </c>
      <c r="E39" s="20">
        <v>27</v>
      </c>
      <c r="F39" s="40">
        <v>10</v>
      </c>
      <c r="G39" s="37"/>
      <c r="H39" s="64"/>
      <c r="I39" s="37">
        <v>29</v>
      </c>
      <c r="J39" s="99">
        <v>10</v>
      </c>
      <c r="K39" s="100">
        <v>29</v>
      </c>
      <c r="L39" s="96"/>
    </row>
    <row r="40" spans="2:23" x14ac:dyDescent="0.25">
      <c r="B40" s="10" t="s">
        <v>12</v>
      </c>
      <c r="C40" s="71">
        <v>31</v>
      </c>
      <c r="D40" s="23">
        <v>10</v>
      </c>
      <c r="E40" s="67">
        <v>28</v>
      </c>
      <c r="F40" s="23">
        <v>10</v>
      </c>
      <c r="G40" s="22"/>
      <c r="H40" s="68"/>
      <c r="I40" s="34">
        <v>30</v>
      </c>
      <c r="J40" s="101">
        <v>10</v>
      </c>
      <c r="K40" s="67">
        <v>30</v>
      </c>
      <c r="L40" s="97"/>
    </row>
    <row r="41" spans="2:23" ht="15.75" thickBot="1" x14ac:dyDescent="0.3">
      <c r="B41" s="11" t="s">
        <v>13</v>
      </c>
      <c r="C41" s="15"/>
      <c r="D41" s="69"/>
      <c r="E41" s="31">
        <v>29</v>
      </c>
      <c r="F41" s="16">
        <v>10</v>
      </c>
      <c r="G41" s="15"/>
      <c r="H41" s="69"/>
      <c r="I41" s="31">
        <v>31</v>
      </c>
      <c r="J41" s="16">
        <v>10</v>
      </c>
      <c r="K41" s="28">
        <v>31</v>
      </c>
      <c r="L41" s="98"/>
    </row>
    <row r="42" spans="2:23" x14ac:dyDescent="0.25">
      <c r="B42" s="12" t="s">
        <v>7</v>
      </c>
      <c r="C42" s="17"/>
      <c r="D42" s="27"/>
      <c r="E42" s="32">
        <v>30</v>
      </c>
      <c r="F42" s="38">
        <v>10</v>
      </c>
      <c r="G42" s="17"/>
      <c r="H42" s="57"/>
      <c r="I42" s="35"/>
      <c r="J42" s="27"/>
      <c r="K42" s="17">
        <v>30</v>
      </c>
      <c r="L42" s="27"/>
    </row>
    <row r="43" spans="2:23" ht="15.75" thickBot="1" x14ac:dyDescent="0.3">
      <c r="B43" s="7" t="s">
        <v>8</v>
      </c>
      <c r="C43" s="28"/>
      <c r="D43" s="29"/>
      <c r="E43" s="70"/>
      <c r="F43" s="29"/>
      <c r="G43" s="36"/>
      <c r="H43" s="29"/>
      <c r="I43" s="36"/>
      <c r="J43" s="29"/>
      <c r="K43" s="28">
        <v>31</v>
      </c>
      <c r="L43" s="29"/>
    </row>
    <row r="44" spans="2:23" ht="30.75" customHeight="1" x14ac:dyDescent="0.25">
      <c r="N44" s="114"/>
      <c r="O44" s="114"/>
      <c r="P44" s="114"/>
      <c r="Q44" s="114"/>
      <c r="R44" s="114"/>
      <c r="S44" s="114"/>
      <c r="T44" s="114"/>
      <c r="U44" s="114"/>
      <c r="V44" s="114"/>
      <c r="W44" s="114"/>
    </row>
    <row r="45" spans="2:23" x14ac:dyDescent="0.25">
      <c r="C45" t="s">
        <v>15</v>
      </c>
      <c r="D45" s="59">
        <f>(D26+D27+D32+D33+D34+D39)*7</f>
        <v>252</v>
      </c>
      <c r="E45" t="s">
        <v>15</v>
      </c>
      <c r="F45" s="8">
        <f>(F13+F19+F20+F26+F27+F33+F34+F40+F41)*7</f>
        <v>630</v>
      </c>
      <c r="G45" t="s">
        <v>15</v>
      </c>
      <c r="H45" s="8">
        <f>(H12+H13+H19+H20+H26+H27+H33+H34)*7</f>
        <v>560</v>
      </c>
      <c r="I45" t="s">
        <v>15</v>
      </c>
      <c r="J45" s="8">
        <f>(J12+J13+J19+J20+J26+J27+J33+J34+J40+J41)*7</f>
        <v>700</v>
      </c>
      <c r="K45" t="s">
        <v>15</v>
      </c>
      <c r="L45" s="8">
        <f>(L12+L13+L19+L20+L26+L27)*7</f>
        <v>420</v>
      </c>
    </row>
    <row r="46" spans="2:23" x14ac:dyDescent="0.25">
      <c r="C46" t="s">
        <v>15</v>
      </c>
      <c r="D46" s="8">
        <f>D40*7</f>
        <v>70</v>
      </c>
      <c r="E46" t="s">
        <v>15</v>
      </c>
      <c r="F46" s="102">
        <f>(F14+F15+F16+F17+F18+F21+F22+F23+F24+F25)*7</f>
        <v>560</v>
      </c>
      <c r="G46" t="s">
        <v>15</v>
      </c>
      <c r="H46" s="41">
        <f>(H8+H9+H10+H11+H14+H15+H16+H17+H18+H21+H22+H23+H24+H25+H28+H29+H30+H31+H32+H35+H36+H37+H38)*7</f>
        <v>1610</v>
      </c>
      <c r="I46" t="s">
        <v>15</v>
      </c>
      <c r="J46" s="41">
        <f>(J11+J14+J15+J16+J17+J18+J21+J22+J23+J24+J25+J28+J29+J30+J31+J32+J35+J36+J37+J38+J39)*7</f>
        <v>1470</v>
      </c>
      <c r="K46" t="s">
        <v>15</v>
      </c>
      <c r="L46" s="102">
        <f>(L7+L8+L9+L10+L11+L14+L15+L16+L17+L18+L21+L22+L23+L24+L25)*7</f>
        <v>840</v>
      </c>
    </row>
    <row r="47" spans="2:23" ht="15.75" customHeight="1" thickBot="1" x14ac:dyDescent="0.3">
      <c r="C47" t="s">
        <v>15</v>
      </c>
      <c r="E47" t="s">
        <v>15</v>
      </c>
      <c r="F47" s="41">
        <f>(F28+F29+F30+F31+F32+F35+F36+F37+F38+F39+F42)*7</f>
        <v>770</v>
      </c>
      <c r="J47" t="s">
        <v>21</v>
      </c>
      <c r="N47" s="114"/>
      <c r="O47" s="114"/>
      <c r="P47" s="114"/>
      <c r="Q47" s="114"/>
      <c r="R47" s="114"/>
      <c r="S47" s="114"/>
      <c r="T47" s="114"/>
      <c r="U47" s="114"/>
      <c r="V47" s="114"/>
      <c r="W47" s="114"/>
    </row>
    <row r="48" spans="2:23" ht="15.75" thickBot="1" x14ac:dyDescent="0.3">
      <c r="D48" s="42">
        <f>D45+D46</f>
        <v>322</v>
      </c>
      <c r="F48" s="42">
        <f>SUM(F45:F47)</f>
        <v>1960</v>
      </c>
      <c r="H48" s="42">
        <f>SUM(H45:H47)</f>
        <v>2170</v>
      </c>
      <c r="J48" s="42">
        <f>SUM(J45:J47)</f>
        <v>2170</v>
      </c>
      <c r="L48" s="42">
        <f>SUM(L45:L47)</f>
        <v>1260</v>
      </c>
      <c r="N48" s="114"/>
      <c r="O48" s="114"/>
      <c r="P48" s="114"/>
      <c r="Q48" s="114"/>
      <c r="R48" s="114"/>
      <c r="S48" s="114"/>
      <c r="T48" s="114"/>
      <c r="U48" s="114"/>
      <c r="V48" s="114"/>
      <c r="W48" s="114"/>
    </row>
    <row r="49" spans="4:12" ht="15.75" thickBot="1" x14ac:dyDescent="0.3"/>
    <row r="50" spans="4:12" ht="15.75" thickBot="1" x14ac:dyDescent="0.3">
      <c r="J50" s="44" t="s">
        <v>16</v>
      </c>
      <c r="K50" s="43"/>
      <c r="L50" s="45">
        <f>D48+F48+H48+J48+L48</f>
        <v>7882</v>
      </c>
    </row>
    <row r="52" spans="4:12" ht="15.75" thickBot="1" x14ac:dyDescent="0.3"/>
    <row r="53" spans="4:12" ht="15.75" thickBot="1" x14ac:dyDescent="0.3">
      <c r="D53" s="52"/>
      <c r="F53" t="s">
        <v>17</v>
      </c>
    </row>
    <row r="54" spans="4:12" ht="15.75" thickBot="1" x14ac:dyDescent="0.3">
      <c r="D54" s="55"/>
      <c r="F54" t="s">
        <v>20</v>
      </c>
    </row>
    <row r="55" spans="4:12" ht="15.75" thickBot="1" x14ac:dyDescent="0.3">
      <c r="D55" s="53"/>
      <c r="F55" t="s">
        <v>23</v>
      </c>
    </row>
    <row r="56" spans="4:12" ht="15.75" thickBot="1" x14ac:dyDescent="0.3">
      <c r="D56" s="54"/>
      <c r="F56" t="s">
        <v>18</v>
      </c>
    </row>
  </sheetData>
  <mergeCells count="17">
    <mergeCell ref="C5:C6"/>
    <mergeCell ref="D5:D6"/>
    <mergeCell ref="E5:E6"/>
    <mergeCell ref="F5:F6"/>
    <mergeCell ref="G5:G6"/>
    <mergeCell ref="C4:D4"/>
    <mergeCell ref="E4:F4"/>
    <mergeCell ref="G4:H4"/>
    <mergeCell ref="I4:J4"/>
    <mergeCell ref="K4:L4"/>
    <mergeCell ref="N44:W44"/>
    <mergeCell ref="N47:W48"/>
    <mergeCell ref="H5:H6"/>
    <mergeCell ref="I5:I6"/>
    <mergeCell ref="J5:J6"/>
    <mergeCell ref="K5:K6"/>
    <mergeCell ref="L5:L6"/>
  </mergeCells>
  <pageMargins left="0.7" right="0.7" top="0.75" bottom="0.75" header="0.3" footer="0.3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Harmonogram zakres podstawowy</vt:lpstr>
      <vt:lpstr>podstawowy + opcja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2025-03-10T14:05:00Z</dcterms:modified>
</cp:coreProperties>
</file>