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KRAJOWE\NZ.261.19.2025_patomorfologia\3. SWZ\"/>
    </mc:Choice>
  </mc:AlternateContent>
  <xr:revisionPtr revIDLastSave="0" documentId="13_ncr:1_{500629CF-498D-49E4-96BB-C796317BBDE5}" xr6:coauthVersionLast="47" xr6:coauthVersionMax="47" xr10:uidLastSave="{00000000-0000-0000-0000-000000000000}"/>
  <bookViews>
    <workbookView xWindow="-120" yWindow="-120" windowWidth="29040" windowHeight="15720" tabRatio="500" activeTab="5" xr2:uid="{00000000-000D-0000-FFFF-FFFF00000000}"/>
  </bookViews>
  <sheets>
    <sheet name="1" sheetId="7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xlnm.Print_Area" localSheetId="0">'1'!$A$1:$J$16</definedName>
    <definedName name="_xlnm.Print_Area" localSheetId="1">'2'!$A$1:$J$16</definedName>
    <definedName name="_xlnm.Print_Area" localSheetId="2">'3'!$A$1:$J$26</definedName>
    <definedName name="_xlnm.Print_Area" localSheetId="3">'4'!$A$1:$J$28</definedName>
    <definedName name="_xlnm.Print_Area" localSheetId="4">'5'!$A$1:$J$16</definedName>
    <definedName name="_xlnm.Print_Area" localSheetId="5">'6'!$A$1:$J$21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" i="6" l="1"/>
  <c r="H15" i="6" l="1"/>
  <c r="F13" i="6"/>
  <c r="F12" i="6"/>
  <c r="F13" i="5"/>
  <c r="F12" i="5"/>
  <c r="F13" i="4"/>
  <c r="F14" i="4"/>
  <c r="F15" i="4"/>
  <c r="F16" i="4"/>
  <c r="F17" i="4"/>
  <c r="F18" i="4"/>
  <c r="F19" i="4"/>
  <c r="F20" i="4"/>
  <c r="F21" i="4"/>
  <c r="F22" i="4"/>
  <c r="F23" i="4"/>
  <c r="F12" i="4"/>
  <c r="F14" i="3"/>
  <c r="F15" i="3"/>
  <c r="F16" i="3"/>
  <c r="F17" i="3"/>
  <c r="F18" i="3"/>
  <c r="F19" i="3"/>
  <c r="F20" i="3"/>
  <c r="F21" i="3"/>
  <c r="F22" i="3"/>
  <c r="F23" i="3"/>
  <c r="F24" i="3"/>
  <c r="F13" i="3"/>
  <c r="F12" i="3"/>
  <c r="F13" i="2"/>
  <c r="F12" i="2"/>
  <c r="F14" i="7"/>
  <c r="F13" i="7"/>
  <c r="H24" i="3" l="1"/>
  <c r="H13" i="7" l="1"/>
  <c r="H14" i="7"/>
  <c r="I14" i="7" s="1"/>
  <c r="H12" i="6"/>
  <c r="H13" i="6"/>
  <c r="I13" i="6" s="1"/>
  <c r="I15" i="6"/>
  <c r="H12" i="5"/>
  <c r="H13" i="5"/>
  <c r="I13" i="5" s="1"/>
  <c r="H12" i="4"/>
  <c r="J12" i="4"/>
  <c r="H13" i="4"/>
  <c r="I13" i="4" s="1"/>
  <c r="J13" i="4"/>
  <c r="H14" i="4"/>
  <c r="I14" i="4" s="1"/>
  <c r="J14" i="4"/>
  <c r="H15" i="4"/>
  <c r="I15" i="4" s="1"/>
  <c r="J15" i="4"/>
  <c r="H16" i="4"/>
  <c r="I16" i="4" s="1"/>
  <c r="J16" i="4"/>
  <c r="H17" i="4"/>
  <c r="I17" i="4" s="1"/>
  <c r="J17" i="4"/>
  <c r="H18" i="4"/>
  <c r="I18" i="4" s="1"/>
  <c r="J18" i="4"/>
  <c r="H19" i="4"/>
  <c r="I19" i="4" s="1"/>
  <c r="J19" i="4"/>
  <c r="H20" i="4"/>
  <c r="I20" i="4" s="1"/>
  <c r="J20" i="4"/>
  <c r="H21" i="4"/>
  <c r="I21" i="4" s="1"/>
  <c r="J21" i="4"/>
  <c r="H22" i="4"/>
  <c r="I22" i="4" s="1"/>
  <c r="J22" i="4"/>
  <c r="H23" i="4"/>
  <c r="I23" i="4" s="1"/>
  <c r="J23" i="4"/>
  <c r="H12" i="3"/>
  <c r="I24" i="3"/>
  <c r="H12" i="2"/>
  <c r="H13" i="2"/>
  <c r="I13" i="2" s="1"/>
  <c r="H18" i="3" l="1"/>
  <c r="I18" i="3" s="1"/>
  <c r="H22" i="3"/>
  <c r="I22" i="3" s="1"/>
  <c r="H17" i="3"/>
  <c r="I17" i="3" s="1"/>
  <c r="H16" i="3"/>
  <c r="I16" i="3" s="1"/>
  <c r="H15" i="3"/>
  <c r="I15" i="3" s="1"/>
  <c r="H14" i="3"/>
  <c r="I14" i="3" s="1"/>
  <c r="H13" i="3"/>
  <c r="I13" i="3" s="1"/>
  <c r="H20" i="3"/>
  <c r="H19" i="3"/>
  <c r="I19" i="3" s="1"/>
  <c r="H21" i="3"/>
  <c r="I21" i="3" s="1"/>
  <c r="H23" i="3"/>
  <c r="I13" i="7"/>
  <c r="I12" i="6"/>
  <c r="I12" i="5"/>
  <c r="I12" i="4"/>
  <c r="I12" i="3"/>
  <c r="I12" i="2"/>
  <c r="I20" i="3" l="1"/>
  <c r="I23" i="3"/>
</calcChain>
</file>

<file path=xl/sharedStrings.xml><?xml version="1.0" encoding="utf-8"?>
<sst xmlns="http://schemas.openxmlformats.org/spreadsheetml/2006/main" count="198" uniqueCount="95">
  <si>
    <t>Lp.</t>
  </si>
  <si>
    <t>Przedmiot  zamówienia</t>
  </si>
  <si>
    <t>Jednostka miary</t>
  </si>
  <si>
    <t xml:space="preserve">   Cena 
jednostkowa netto 
</t>
  </si>
  <si>
    <t>Stawka     VAT (%)</t>
  </si>
  <si>
    <t>Razem
Netto:</t>
  </si>
  <si>
    <t>Razem
Brutto:</t>
  </si>
  <si>
    <t>Ilość (24 m-ce)</t>
  </si>
  <si>
    <t>1.</t>
  </si>
  <si>
    <t>2.</t>
  </si>
  <si>
    <t>3.</t>
  </si>
  <si>
    <t>4.</t>
  </si>
  <si>
    <t>Wartość netto 6=4x5</t>
  </si>
  <si>
    <t>Wartość brutto (zł) 8=6+7</t>
  </si>
  <si>
    <t>Cena jednostkowa brutto               9=8/4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</si>
  <si>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</si>
  <si>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</si>
  <si>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</si>
  <si>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</si>
  <si>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</si>
  <si>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</si>
  <si>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</si>
  <si>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</si>
  <si>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</si>
  <si>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szt.</t>
  </si>
  <si>
    <t>op.</t>
  </si>
  <si>
    <t>PRODUCENT,
Nazwa własna lub inne określenie identyfikujące 
wyrób w sposób jednoznaczny, np. numer katalogowy;
wielkość opakowania handlowego</t>
  </si>
  <si>
    <t>Pędzel płaski z rączką do czyszczenia mikrotomów szerokości 50 mm</t>
  </si>
  <si>
    <t>Koszyki na 20 preparatów mikroskopowych przeznaczone do stosowania w posiadanej zaklejarce do preparatów mikroskopowych ClerVue</t>
  </si>
  <si>
    <t>op</t>
  </si>
  <si>
    <t>Taśma monochromatyczna do drukarki termotransferowej drukującej bezpośrednio na szkiełkach mikroskopowych
- Taśma monochromatyczna,
- Rolka taśmy wystarczająca na minimum 12 000 wydruków na szkiełku,
- Kolor zadruku: czarny, druk odporny na odczynniki stosowane w procesie barwienie takie jak ksylen i alkohol
- Taśma kompatybilna z drukarkami do szkiełek mikroskopowych posiadanymi przez Zamawiającego: Slidemate AS firmy Epredia</t>
  </si>
  <si>
    <t xml:space="preserve">Szkiełka podstawowe, szlifowane krawędzie, rogi pod kątem 90°, z lakierowanym polem do opisu dostępnym w kolorze beżowym, białym, różowym, żółtym, zielonym, pomarańczowym lub niebieskim. Szkiełka o wymiarach: 26 x 76 mm, 1 mm grubości, bez napisów na szkiełku </t>
  </si>
  <si>
    <t>Kalka termotransferowa kompatybilna z posiadaną drukarką Brady BBP12 odporna odczynniki stosowane w technika histopatologicznych (ksylen, alkohol) szerokości 65mm i długości 70m</t>
  </si>
  <si>
    <t xml:space="preserve">Pojemnik na zużytą parafinę kompatybilny z posiadanym procesorem tkankowym Excelsior AS </t>
  </si>
  <si>
    <t>kg</t>
  </si>
  <si>
    <t>Formalina 10% neutralna buforowana formalina (4% formaldehyd) pH 7,2 – 7,4, gotowa do użycia, produkt do diagnostyki in vitro, opakowanie o pojemnośći 5 litrów.</t>
  </si>
  <si>
    <t>Spray do utrwalania wszelkich rozmazów i cytologii ginekologicznej typu BIO FIX, op. a 150-200 ml</t>
  </si>
  <si>
    <t>Hematoksylina Mayera, op. a 1000 ml</t>
  </si>
  <si>
    <t>Eozyna wodna, op. a 1000 ml</t>
  </si>
  <si>
    <t>Odwapniacz elektrolityczny, op do max 1000 ml</t>
  </si>
  <si>
    <t>Medium mrożeniowe do kriostatu typu Killik, przezroczyste, op a 100 – 125 ml</t>
  </si>
  <si>
    <t>Preparat do usuwania parafiny z mikrotomów i urządzeń histologicznych nie zawierający ksylenu op a 115-120 ml zawierający destylaty ropy naftowej, lekkie hydrorafinowane &gt;90%, salicylan metylu 5 - 6%, alkohol izopropylowy 1-3%</t>
  </si>
  <si>
    <t>litr</t>
  </si>
  <si>
    <t>szt.(1 kasetka)</t>
  </si>
  <si>
    <t>Szkiełka nakrywkowe dedykowane do nakrywarki ClearVue o wym: 24 x 50mm i grubości #1,5. Opakowanie dwu kartridży kompatybilnych z nakrywarką każdy zawierający 500 szt szkiełek.</t>
  </si>
  <si>
    <t>Wielofunkcyjny marker laboratoryjny umożliwia pisanie na prawie wszystkich powierzchniach szkła, plastiku i papieru. Za pomocą tego markera można opisywać np. szkiełka mikroskopowe, kasetki histopatologiczne i biopsyjne
-Bardzo cienka końcówka i kontrastowy czarny kolor umozliwiajacy wyrażne pisanie 
- wodoodporny oraz odporny na wiekszość chemikaliów laboratoryjnych
-bezwonny
- nietoksyczny</t>
  </si>
  <si>
    <t>Pędzelek do przenoszenia skrojonych wycinków z mikrotomu do łaźni wodnej wykonany z włosia wielbłąda nie przenoszącego ładunku elektrostatycznego.</t>
  </si>
  <si>
    <t>Etykieta termotransferowa kompatybilna z posiadaną drukarką Brady BBP12 odporna odczynniki stosowane w technika histopatologicznych (ksylen, alkohol), o wym:19,05mm x 22,86mm. Rolka zawierająca 2500 szt.</t>
  </si>
  <si>
    <t>Alkohol etylowy całkowicie skażony rektyfikowany 96%, Opakowanie plastikowe wykonane z polietylenu o pojemności 5 litrów.</t>
  </si>
  <si>
    <t>HISTOGEL 12X10 ML
HistoGel żel oparty na bazie wody zawierający Hydroxyethyl Agarose do stosowania w przeprowadzaniu histologicznych i cytologicznych próbek.
Opakowanie zawiera dwanaście probówek napełnionych 10ml żelu każda. Środek do przechowywania w lodówce. Produkt posiadający deklarację IVD.</t>
  </si>
  <si>
    <t>Ksylen opakowanie plastikowe wykonane z polietylenu o wysokiej gęstości - HDPE o pojemności 5 litrów z nakrętką zabezpieczającą przed przypadkowym otwarciem . Skład Ksylen mieszanina izomerów min. 75 - &lt;100 %, Etylobenzen 10 - &lt;25%. Produkt przeznaczony do diagnostyki IVD.</t>
  </si>
  <si>
    <t>Gotowy preparat do mrożenia tkanek i wycinków typu CRYO SPRAY, Przycisk z wbudowaną rurkę do precyzyjnego ukierunkowania strumienia op. a 400 ml</t>
  </si>
  <si>
    <t>Medium gotowe do użycia, o niskiej lepkości , szybko schnące, kompatybilne z ksylenowymi (aromatycznymi) i wolnymi od ksylenu (alifatycznymi) środkami czyszczącymi, do użytku z barwiarko-naklejarką Dako CoverStainer.Współczynnik załamania światła zbliżony do szkła (1,492) Lepkość 650 cP.op. a’ 500 ml.</t>
  </si>
  <si>
    <t>Specjalny środek dezynfekujący zawierający substancje czynna: nadtlenek wodoru oraz jony srebra. Przeznaczony do stosowania w posiadanym kriostacie NX70. Opakowanie 5 l.</t>
  </si>
  <si>
    <t>Załącznik nr 2 do SWZ</t>
  </si>
  <si>
    <t>Wartość brutto (zł)
 8=6+7</t>
  </si>
  <si>
    <t>Załącznik nr 3 do SWZ</t>
  </si>
  <si>
    <t>Załącznik nr 4 do SWZ</t>
  </si>
  <si>
    <t xml:space="preserve">
Bluing Buffor - gotowy do użycia, alkaliczny odczynnik różnicujący do 3000 testów, przeznaczone do użytku z barwiarko-naklejarką Dako Coverstainer. Opakowanie do max 1000ml.
</t>
  </si>
  <si>
    <t>Płyn utrwalający typu CytoRich Red</t>
  </si>
  <si>
    <t>Filtry do cytowirówki Cytospin 4</t>
  </si>
  <si>
    <t>Załącznik nr 5 do SWZ</t>
  </si>
  <si>
    <t>Bibuła filtracyjna jakościowa 450x560 mm</t>
  </si>
  <si>
    <t>Załącznik nr 6 do SWZ</t>
  </si>
  <si>
    <t>Załącznik nr 7 do SWZ</t>
  </si>
  <si>
    <t>Wartość 
netto
 6=4x5</t>
  </si>
  <si>
    <t>Wartość brutto (zł) 
8=6+7</t>
  </si>
  <si>
    <t>Parafina histopatologiczna, skład: parafina stała 100%, o temperaturze topnienienia 56-57ºC,  polecana do przepajania i zatapiania materiału metodami manualnymi oraz w urządzeniach zatapiających, granulowana (granulki o średnicy ok 5 mm), nie wymaga plastyfikatorów. Opakowanie do max 10 kg</t>
  </si>
  <si>
    <t>Standardowa kasetka histopatologiczna do drukarki laserowej
- Kasetka histopatologiczna kompatybilna z drukarką laserową typ Nova, producent Fa-Tech,
- Kasetka histopatologiczna z dedykowaną wciskaną przykrywką,
- Prostokątne otwory o wymiarach 1 x 5 mm w podstawie i przykrywce,
- Dostępność w minimum 8 kolorach (biały, różowy, niebieski, pomarańczowy, zielony, żółty, szary, beżowy) do wyboru przez Zamawiającego,
- Skośna powierzchnia przedniej części kasetki posiada fakturę pozwalającą naniesienie numeru badania techniką laserową,
- Kasetki pakowane w stosy po 40 sztuk każdy z użyciem taśmy do łatwego, bezpośredniego załadunku kaset drukarki laserowej</t>
  </si>
  <si>
    <t>Formularz cenowo-techniczny zadanie nr 1</t>
  </si>
  <si>
    <t>Formularz cenowo-techniczny zadanie nr 2</t>
  </si>
  <si>
    <t>Formularz cenowo-techniczny zadanie nr 3</t>
  </si>
  <si>
    <t>Formularz cenowo-techniczny zadanie nr 4</t>
  </si>
  <si>
    <r>
      <t xml:space="preserve">Szkiełka nakrywkowe wykonane ze szkła borosylikatowego D263M, grubości #1,5 (0,16-0,19mm) o wymiarach 24x50 mm, dedykowane do naklejarek o wysokiej przeźroczystości, achromatyczne, przepuszczalność światła dla szkła o gr. 0,1 mm τVD65 w % (d = 0,15mm) =  </t>
    </r>
    <r>
      <rPr>
        <sz val="12"/>
        <color theme="1"/>
        <rFont val="Calibri"/>
        <family val="2"/>
        <charset val="238"/>
        <scheme val="minor"/>
      </rPr>
      <t>91,7 +/- 0,3%</t>
    </r>
  </si>
  <si>
    <r>
      <t>Kasetka histopatologiczna biopsyjna do bardzo drobnych materiałów z wewnętrzną komorą do drukarki laserowej
- Kasetka histopatologiczna kompatybilna z drukarką laserową typ Nova, producent Fa-Tech,
- Kasetka histopatologiczna z dedykowaną wciskaną przykrywką,
- Komora wewnętrzna z otworami o wymiarach 0,4 x 0,4 mm,
- Dodatkowe, większe otwory rozmieszczone wokół komory wewnętrznej ułatwiające przepływ odczynników,
- Dostępność w minimum 5 kolorach (biały, różowy, niebieski, zielony, żółty) do wyboru przez Zamawiającego,
- Skośna powierzchnia przedniej części kasetki posiada fakturę pozwalającą naniesienie numeru badania techniką laserową,
- Kasetki pakowane w stosy po 40 sztuk każdy z użyciem t</t>
    </r>
    <r>
      <rPr>
        <sz val="12"/>
        <color theme="1"/>
        <rFont val="Calibri"/>
        <family val="2"/>
        <charset val="238"/>
        <scheme val="minor"/>
      </rPr>
      <t>aśmy LUB paska</t>
    </r>
    <r>
      <rPr>
        <sz val="12"/>
        <rFont val="Calibri"/>
        <family val="2"/>
        <charset val="238"/>
        <scheme val="minor"/>
      </rPr>
      <t xml:space="preserve"> do łatwego, bezpośredniego załadunku kaset drukarki laserowej.</t>
    </r>
  </si>
  <si>
    <r>
      <t>Gąbka biopsyjna zabezpieczająca biopsję w kasetce histopatologicznej
- wymiary: 2,5 x 3 cm (długość x szerokość)
- grubość: 1mm</t>
    </r>
    <r>
      <rPr>
        <sz val="12"/>
        <color theme="1"/>
        <rFont val="Calibri"/>
        <family val="2"/>
        <charset val="238"/>
        <scheme val="minor"/>
      </rPr>
      <t xml:space="preserve"> LUB 1,7 mm,</t>
    </r>
    <r>
      <rPr>
        <sz val="12"/>
        <rFont val="Calibri"/>
        <family val="2"/>
        <charset val="238"/>
        <scheme val="minor"/>
      </rPr>
      <t xml:space="preserve">
- Odporna na działanie czynników chemicznych oraz temperatury do 65C,
- Jednorazowego użytku,
- Kolor niebieski</t>
    </r>
  </si>
  <si>
    <t>Formularz cenowo-techniczny zadanie nr 5</t>
  </si>
  <si>
    <t>Formularz cenowo-techniczny zadanie nr 6</t>
  </si>
  <si>
    <r>
      <t xml:space="preserve">Alkohol etylowy odwodniony całkowicie skażony  99,9 % </t>
    </r>
    <r>
      <rPr>
        <sz val="12"/>
        <color theme="1"/>
        <rFont val="Calibri"/>
        <family val="2"/>
        <charset val="238"/>
        <scheme val="minor"/>
      </rPr>
      <t>LUB 99,8 % Opakowanie plastikowe wykonane z polietylenu LUB HDPE o pojemności 5 litrów.</t>
    </r>
  </si>
  <si>
    <t>Załącznik nr 1 do umowy nr NZ.261.19.1.2025</t>
  </si>
  <si>
    <t>Załącznik nr 1 do umowy nr NZ.261.19.2.2025</t>
  </si>
  <si>
    <t>Załącznik nr 1 do umowy nr NZ.261.19.3.2025</t>
  </si>
  <si>
    <t>Załącznik nr 1 do umowy nr NZ.261.19.5.2025</t>
  </si>
  <si>
    <t>Załącznik nr 1 do umowy nr NZ.261.19.6.2025</t>
  </si>
  <si>
    <t>Załącznik nr 1 do umowy nr NZ.261.19.4.2025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</si>
  <si>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Przedmiotem zamówienia są sukcesywne dostawy alkoholu całkowicie skażonego do wykonywania badań patomorfologicznych,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rFont val="Calibri"/>
        <family val="2"/>
        <charset val="238"/>
        <scheme val="minor"/>
      </rPr>
      <t>Uwaga</t>
    </r>
    <r>
      <rPr>
        <sz val="12"/>
        <rFont val="Calibri"/>
        <family val="2"/>
        <charset val="238"/>
        <scheme val="minor"/>
      </rPr>
      <t xml:space="preserve">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</si>
  <si>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
1. Przedmiotem zamówienia są sukcesywne dostawy  ksylenu, formaliny,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rFont val="Calibri"/>
        <family val="2"/>
        <charset val="238"/>
        <scheme val="minor"/>
      </rPr>
      <t xml:space="preserve">Uwaga: </t>
    </r>
    <r>
      <rPr>
        <sz val="12"/>
        <rFont val="Calibri"/>
        <family val="2"/>
        <charset val="238"/>
        <scheme val="minor"/>
      </rPr>
      <t xml:space="preserve">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</si>
  <si>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
1. Przedmiotem zamówienia są sukcesywne dostawy  odczynników do rozszerzonego barwienia cytologicznego dla Zakładu Patomorfologii,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rFont val="Calibri"/>
        <family val="2"/>
        <charset val="238"/>
        <scheme val="minor"/>
      </rPr>
      <t>Uwaga</t>
    </r>
    <r>
      <rPr>
        <sz val="12"/>
        <rFont val="Calibri"/>
        <family val="2"/>
        <charset val="238"/>
        <scheme val="minor"/>
      </rPr>
      <t xml:space="preserve">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</si>
  <si>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
1. Przedmiotem zamówienia są sukcesywne dostawy szkiełek, kasetek histopatologicznych, gąbek i taśmy do drukarek laserowych,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rFont val="Calibri"/>
        <family val="2"/>
        <charset val="238"/>
        <scheme val="minor"/>
      </rPr>
      <t xml:space="preserve">Uwaga: </t>
    </r>
    <r>
      <rPr>
        <sz val="12"/>
        <rFont val="Calibri"/>
        <family val="2"/>
        <charset val="238"/>
        <scheme val="minor"/>
      </rPr>
      <t xml:space="preserve">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</si>
  <si>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
1. Przedmiotem zamówienia są sukcesywne dostawy asortymentu kompatybilnego z posiadaną przez zamawiajacego drukarką Braddy BBP12,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rFont val="Calibri"/>
        <family val="2"/>
        <charset val="238"/>
        <scheme val="minor"/>
      </rPr>
      <t>Uwaga:</t>
    </r>
    <r>
      <rPr>
        <sz val="12"/>
        <rFont val="Calibri"/>
        <family val="2"/>
        <charset val="238"/>
        <scheme val="minor"/>
      </rPr>
      <t xml:space="preserve">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</si>
  <si>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 xml:space="preserve">                                                                                                                                                                               
1. Przedmiotem zamówienia są sukcesywne dostawy parafiny, pojemników na zużytą parafinę, zwanych dalej wyrobami.
2. Wykonawca gwarantuje, że wszystkie wyroby objęte zamówieniem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-  nazwa wyrobu, nazwa producenta,
-  kod partii lub serii wyrobu, 
-  wyraźnie oznakowany rozmiar,
-  oznaczenie daty, przed upływem której wyrób może być używany bezpiecznie, wyrażonej w latach i miesiącach (dotyczy wyrobów sterylnych),
-  oznakowanie CE,
-  inne oznaczenia i informacje wymagane na podstawie odrębnych przepisów
</t>
    </r>
    <r>
      <rPr>
        <b/>
        <sz val="12"/>
        <color theme="1"/>
        <rFont val="Calibri"/>
        <family val="2"/>
        <charset val="238"/>
        <scheme val="minor"/>
      </rPr>
      <t>Uwaga</t>
    </r>
    <r>
      <rPr>
        <sz val="12"/>
        <color theme="1"/>
        <rFont val="Calibri"/>
        <family val="2"/>
        <scheme val="minor"/>
      </rPr>
      <t xml:space="preserve">: Okres ważności wyrobów powinien wynosić minimum 12 miesięcy od dnia dostawy do siedziby zamawiającego.
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poczty elektronicznej na adres e-mail: …………………………………………………………………. . 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                       </t>
    </r>
  </si>
  <si>
    <r>
      <t>Parafina histopatologiczna, stanowiąca mieszankę parafiny, wysoko rafinowanych polimerów parafinowych i zwiększający infiltrację DMSO, o temperaturze topnienia 55-57°C. Parafina do przepajania materiału i zatapiania ( metodami manualnymi i w urządzeniach zatapiających ). Skład: Parafina stała &gt;99%, Poliizobutylen &lt;1%, Butylohydroksytoluen &lt;0,5%, Dimetylosulfotlenek &lt;1%. Parafina w formie płaskich łusek Opakowanie: łatwy w otwieraniu plastikowy worek do max 1 kg</t>
    </r>
    <r>
      <rPr>
        <b/>
        <sz val="12"/>
        <color theme="1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 xml:space="preserve">LUB
Parafina histopatologiczna przeznaczona do przepajania i zatapiania materiału tkankowego metodami manualnymi oraz w urządzeniach zatapiających. Szczególnie polecana do większych próbek tkankowych oraz materiałów wymagających lepszej infiltracji.
Skład:
• Parafina stała &gt;99%
• Poliizobutylen &lt;1%
• Butylohydroksytoluen (BHT) &lt;0,5%
• Dimetylosulfotlenek (DMSO) &lt;1%
Temperatura topnienia: 55-57°C
Forma fizyczna: Płaskie łuski
Właściwości:
• Zawartość DMSO zwiększa efektywność infiltracji tkanek
• Nie wymaga dodatkowych plastyfikatorów
• Optymalna elastyczność i wytrzymałość
• Ułatwia krojenie skrawków i uzyskanie ciągłych wstęg
• Nie powoduje nadmiernego sklejania się skrawków
Opakowanie: Plastikowy worek, łatwy do otwierania, o maksymalnej pojemności 1 kg
Zgodność z normami: Produkt przeznaczony do zastosowania w diagnostyce histopatologicznej, spełniający wymagania laboratoriów badawczych.
</t>
    </r>
  </si>
  <si>
    <t xml:space="preserve">Cena 
jednostkowa netto 
</t>
  </si>
  <si>
    <t>Wartość brutto
(zł) 
8=6+7</t>
  </si>
  <si>
    <t xml:space="preserve">Cena 
jednostkowa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</si>
</sst>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Tahoma"/>
      <family val="2"/>
      <charset val="1"/>
    </font>
    <font>
      <sz val="8"/>
      <name val="Tahoma"/>
      <family val="2"/>
      <charset val="1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A"/>
      <name val="Tahoma"/>
      <family val="2"/>
      <charset val="1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name val="Tahoma"/>
      <family val="2"/>
      <charset val="1"/>
    </font>
    <font>
      <sz val="9"/>
      <color rgb="FFFF0000"/>
      <name val="Tahoma"/>
      <family val="2"/>
      <charset val="1"/>
    </font>
    <font>
      <b/>
      <sz val="12"/>
      <name val="Calibri"/>
      <family val="2"/>
      <charset val="1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left" vertical="center" wrapText="1"/>
    </xf>
    <xf numFmtId="10" fontId="4" fillId="0" borderId="0" xfId="0" applyNumberFormat="1" applyFont="1" applyAlignment="1">
      <alignment horizontal="left" wrapText="1"/>
    </xf>
    <xf numFmtId="0" fontId="20" fillId="0" borderId="4" xfId="0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left" vertical="center" wrapText="1"/>
    </xf>
    <xf numFmtId="9" fontId="11" fillId="0" borderId="4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" fontId="19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4" fontId="1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10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top" wrapText="1"/>
    </xf>
    <xf numFmtId="4" fontId="11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52FC-1290-429F-8BA9-E0FABD57765D}">
  <sheetPr>
    <pageSetUpPr fitToPage="1"/>
  </sheetPr>
  <dimension ref="A1:ALT22"/>
  <sheetViews>
    <sheetView view="pageBreakPreview" topLeftCell="A7" zoomScaleNormal="110" zoomScaleSheetLayoutView="100" zoomScalePageLayoutView="95" workbookViewId="0">
      <selection activeCell="H13" sqref="H13"/>
    </sheetView>
  </sheetViews>
  <sheetFormatPr defaultColWidth="6.140625" defaultRowHeight="15" x14ac:dyDescent="0.15"/>
  <cols>
    <col min="1" max="1" width="4.28515625" style="46" customWidth="1"/>
    <col min="2" max="2" width="46.7109375" style="47" customWidth="1"/>
    <col min="3" max="3" width="11.28515625" style="48" customWidth="1"/>
    <col min="4" max="4" width="10" style="48" customWidth="1"/>
    <col min="5" max="5" width="13.85546875" style="49" customWidth="1"/>
    <col min="6" max="6" width="13.140625" style="4" customWidth="1"/>
    <col min="7" max="7" width="13" style="50" customWidth="1"/>
    <col min="8" max="8" width="16.140625" style="4" customWidth="1"/>
    <col min="9" max="9" width="15.42578125" style="4" customWidth="1"/>
    <col min="10" max="10" width="25" style="20" customWidth="1"/>
    <col min="11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</row>
    <row r="2" spans="1:1008" ht="15.75" x14ac:dyDescent="0.15">
      <c r="A2" s="10" t="s">
        <v>79</v>
      </c>
      <c r="B2" s="10"/>
      <c r="C2" s="10"/>
      <c r="D2" s="10"/>
      <c r="E2" s="10"/>
      <c r="F2" s="10"/>
      <c r="G2" s="10"/>
      <c r="H2" s="10"/>
      <c r="I2" s="10"/>
      <c r="J2" s="10"/>
    </row>
    <row r="3" spans="1:1008" ht="15.75" x14ac:dyDescent="0.1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</row>
    <row r="4" spans="1:1008" s="21" customFormat="1" ht="230.25" customHeight="1" x14ac:dyDescent="0.25">
      <c r="A4" s="8" t="s">
        <v>85</v>
      </c>
      <c r="B4" s="8"/>
      <c r="C4" s="8"/>
      <c r="D4" s="8"/>
      <c r="E4" s="8"/>
      <c r="F4" s="8"/>
      <c r="G4" s="8"/>
      <c r="H4" s="8"/>
      <c r="I4" s="8"/>
      <c r="J4" s="8"/>
    </row>
    <row r="5" spans="1:1008" s="21" customFormat="1" ht="12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08" s="21" customFormat="1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08" s="21" customFormat="1" ht="56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08" s="21" customFormat="1" ht="69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08" s="21" customFormat="1" ht="20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08" s="21" customFormat="1" ht="30.75" hidden="1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08" s="17" customFormat="1" ht="135.75" customHeight="1" x14ac:dyDescent="0.25">
      <c r="A11" s="19" t="s">
        <v>0</v>
      </c>
      <c r="B11" s="19" t="s">
        <v>1</v>
      </c>
      <c r="C11" s="3" t="s">
        <v>2</v>
      </c>
      <c r="D11" s="3" t="s">
        <v>7</v>
      </c>
      <c r="E11" s="3" t="s">
        <v>92</v>
      </c>
      <c r="F11" s="3" t="s">
        <v>12</v>
      </c>
      <c r="G11" s="3" t="s">
        <v>4</v>
      </c>
      <c r="H11" s="3" t="s">
        <v>13</v>
      </c>
      <c r="I11" s="3" t="s">
        <v>14</v>
      </c>
      <c r="J11" s="3" t="s">
        <v>26</v>
      </c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</row>
    <row r="12" spans="1:1008" ht="15.75" x14ac:dyDescent="0.15">
      <c r="A12" s="6">
        <v>1</v>
      </c>
      <c r="B12" s="57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ht="81" customHeight="1" x14ac:dyDescent="0.15">
      <c r="A13" s="5" t="s">
        <v>8</v>
      </c>
      <c r="B13" s="3" t="s">
        <v>78</v>
      </c>
      <c r="C13" s="58" t="s">
        <v>24</v>
      </c>
      <c r="D13" s="66">
        <v>96</v>
      </c>
      <c r="E13" s="27"/>
      <c r="F13" s="27">
        <f>ROUND(D13*E13,2)</f>
        <v>0</v>
      </c>
      <c r="G13" s="29"/>
      <c r="H13" s="27">
        <f>ROUND((F13*G13)+F13,2)</f>
        <v>0</v>
      </c>
      <c r="I13" s="27">
        <f>ROUND(H13/D13,2)</f>
        <v>0</v>
      </c>
      <c r="J13" s="27"/>
      <c r="K13" s="30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ht="74.25" customHeight="1" x14ac:dyDescent="0.15">
      <c r="A14" s="5" t="s">
        <v>9</v>
      </c>
      <c r="B14" s="3" t="s">
        <v>48</v>
      </c>
      <c r="C14" s="58" t="s">
        <v>24</v>
      </c>
      <c r="D14" s="66">
        <v>504</v>
      </c>
      <c r="E14" s="27"/>
      <c r="F14" s="27">
        <f>ROUND(D14*E14,2)</f>
        <v>0</v>
      </c>
      <c r="G14" s="29"/>
      <c r="H14" s="27">
        <f>ROUND((F14*G14)+F14,2)</f>
        <v>0</v>
      </c>
      <c r="I14" s="27">
        <f>ROUND(H14/D14,2)</f>
        <v>0</v>
      </c>
      <c r="J14" s="27"/>
      <c r="K14" s="30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</row>
    <row r="15" spans="1:1008" ht="30.75" customHeight="1" x14ac:dyDescent="0.25">
      <c r="A15" s="62"/>
      <c r="B15" s="67"/>
      <c r="C15" s="67"/>
      <c r="D15" s="67"/>
      <c r="E15" s="68" t="s">
        <v>5</v>
      </c>
      <c r="F15" s="43"/>
      <c r="G15" s="68" t="s">
        <v>6</v>
      </c>
      <c r="H15" s="43"/>
      <c r="I15" s="69"/>
      <c r="J15" s="70"/>
      <c r="ID15" s="21"/>
    </row>
    <row r="18" spans="2:10" ht="16.5" customHeight="1" x14ac:dyDescent="0.15"/>
    <row r="19" spans="2:10" ht="72.75" customHeight="1" x14ac:dyDescent="0.2">
      <c r="B19" s="1"/>
      <c r="C19" s="2"/>
      <c r="D19" s="2"/>
      <c r="E19" s="2"/>
      <c r="F19" s="51"/>
      <c r="G19" s="51"/>
      <c r="H19" s="51"/>
      <c r="I19" s="51"/>
      <c r="J19" s="51"/>
    </row>
    <row r="20" spans="2:10" x14ac:dyDescent="0.2">
      <c r="B20" s="52"/>
      <c r="E20" s="53"/>
      <c r="F20" s="48"/>
      <c r="G20" s="54"/>
      <c r="H20" s="48"/>
      <c r="I20" s="48"/>
      <c r="J20" s="55"/>
    </row>
    <row r="21" spans="2:10" ht="45.75" customHeight="1" x14ac:dyDescent="0.2">
      <c r="B21" s="55"/>
      <c r="E21" s="53"/>
      <c r="F21" s="56"/>
      <c r="G21" s="56"/>
      <c r="H21" s="56"/>
      <c r="I21" s="56"/>
      <c r="J21" s="56"/>
    </row>
    <row r="22" spans="2:10" ht="13.5" customHeight="1" x14ac:dyDescent="0.15">
      <c r="B22" s="48"/>
      <c r="E22" s="53"/>
      <c r="F22" s="56"/>
      <c r="G22" s="56"/>
      <c r="H22" s="56"/>
      <c r="I22" s="56"/>
      <c r="J22" s="56"/>
    </row>
  </sheetData>
  <mergeCells count="7">
    <mergeCell ref="F22:J22"/>
    <mergeCell ref="A4:J10"/>
    <mergeCell ref="A3:J3"/>
    <mergeCell ref="A2:J2"/>
    <mergeCell ref="A1:J1"/>
    <mergeCell ref="F19:J19"/>
    <mergeCell ref="F21:J21"/>
  </mergeCells>
  <printOptions horizontalCentered="1"/>
  <pageMargins left="0.25" right="0.25" top="0.75" bottom="0.75" header="0.511811023622047" footer="0.511811023622047"/>
  <pageSetup paperSize="9" scale="84" fitToHeight="0" orientation="landscape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58F4-1760-4C5F-B467-3B3B71099FB6}">
  <sheetPr>
    <pageSetUpPr fitToPage="1"/>
  </sheetPr>
  <dimension ref="A1:ALT22"/>
  <sheetViews>
    <sheetView view="pageBreakPreview" topLeftCell="A7" zoomScale="85" zoomScaleNormal="110" zoomScaleSheetLayoutView="85" zoomScalePageLayoutView="95" workbookViewId="0">
      <selection activeCell="E10" sqref="E10"/>
    </sheetView>
  </sheetViews>
  <sheetFormatPr defaultColWidth="6.140625" defaultRowHeight="15" x14ac:dyDescent="0.15"/>
  <cols>
    <col min="1" max="1" width="4.28515625" style="46" customWidth="1"/>
    <col min="2" max="2" width="46.7109375" style="47" customWidth="1"/>
    <col min="3" max="3" width="10.7109375" style="48" customWidth="1"/>
    <col min="4" max="4" width="8.5703125" style="48" customWidth="1"/>
    <col min="5" max="5" width="13.28515625" style="49" customWidth="1"/>
    <col min="6" max="6" width="14.85546875" style="4" customWidth="1"/>
    <col min="7" max="7" width="10.5703125" style="50" customWidth="1"/>
    <col min="8" max="8" width="16.7109375" style="4" customWidth="1"/>
    <col min="9" max="9" width="14.5703125" style="4" customWidth="1"/>
    <col min="10" max="10" width="25" style="20" customWidth="1"/>
    <col min="11" max="12" width="6.140625" style="20"/>
    <col min="13" max="13" width="18.28515625" style="20" customWidth="1"/>
    <col min="14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</row>
    <row r="2" spans="1:1008" ht="15.75" x14ac:dyDescent="0.15">
      <c r="A2" s="10" t="s">
        <v>80</v>
      </c>
      <c r="B2" s="10"/>
      <c r="C2" s="10"/>
      <c r="D2" s="10"/>
      <c r="E2" s="10"/>
      <c r="F2" s="10"/>
      <c r="G2" s="10"/>
      <c r="H2" s="10"/>
      <c r="I2" s="10"/>
      <c r="J2" s="10"/>
    </row>
    <row r="3" spans="1:1008" ht="15.75" x14ac:dyDescent="0.15">
      <c r="A3" s="10" t="s">
        <v>70</v>
      </c>
      <c r="B3" s="10"/>
      <c r="C3" s="10"/>
      <c r="D3" s="10"/>
      <c r="E3" s="10"/>
      <c r="F3" s="10"/>
      <c r="G3" s="10"/>
      <c r="H3" s="10"/>
      <c r="I3" s="10"/>
      <c r="J3" s="10"/>
    </row>
    <row r="4" spans="1:1008" s="21" customFormat="1" ht="230.25" customHeight="1" x14ac:dyDescent="0.25">
      <c r="A4" s="8" t="s">
        <v>86</v>
      </c>
      <c r="B4" s="8"/>
      <c r="C4" s="8"/>
      <c r="D4" s="8"/>
      <c r="E4" s="8"/>
      <c r="F4" s="8"/>
      <c r="G4" s="8"/>
      <c r="H4" s="8"/>
      <c r="I4" s="8"/>
      <c r="J4" s="8"/>
    </row>
    <row r="5" spans="1:1008" s="21" customFormat="1" ht="12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08" s="21" customFormat="1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08" s="21" customFormat="1" ht="56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08" s="21" customFormat="1" ht="69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08" s="21" customFormat="1" ht="56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08" s="17" customFormat="1" ht="135.75" customHeight="1" x14ac:dyDescent="0.25">
      <c r="A10" s="19" t="s">
        <v>0</v>
      </c>
      <c r="B10" s="19" t="s">
        <v>1</v>
      </c>
      <c r="C10" s="3" t="s">
        <v>2</v>
      </c>
      <c r="D10" s="3" t="s">
        <v>7</v>
      </c>
      <c r="E10" s="3" t="s">
        <v>92</v>
      </c>
      <c r="F10" s="3" t="s">
        <v>12</v>
      </c>
      <c r="G10" s="3" t="s">
        <v>4</v>
      </c>
      <c r="H10" s="3" t="s">
        <v>55</v>
      </c>
      <c r="I10" s="3" t="s">
        <v>14</v>
      </c>
      <c r="J10" s="3" t="s">
        <v>26</v>
      </c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</row>
    <row r="11" spans="1:1008" ht="15.75" x14ac:dyDescent="0.15">
      <c r="A11" s="6">
        <v>1</v>
      </c>
      <c r="B11" s="57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ht="126.75" customHeight="1" x14ac:dyDescent="0.15">
      <c r="A12" s="5" t="s">
        <v>8</v>
      </c>
      <c r="B12" s="5" t="s">
        <v>50</v>
      </c>
      <c r="C12" s="58" t="s">
        <v>24</v>
      </c>
      <c r="D12" s="66">
        <v>576</v>
      </c>
      <c r="E12" s="27"/>
      <c r="F12" s="27">
        <f>ROUND(D12*E12,2)</f>
        <v>0</v>
      </c>
      <c r="G12" s="29"/>
      <c r="H12" s="27">
        <f>ROUND((F12*G12)+F12,2)</f>
        <v>0</v>
      </c>
      <c r="I12" s="27">
        <f>ROUND(H12/D12,2)</f>
        <v>0</v>
      </c>
      <c r="J12" s="27"/>
      <c r="K12" s="30"/>
      <c r="M12" s="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ht="83.25" customHeight="1" x14ac:dyDescent="0.15">
      <c r="A13" s="5" t="s">
        <v>9</v>
      </c>
      <c r="B13" s="3" t="s">
        <v>35</v>
      </c>
      <c r="C13" s="58" t="s">
        <v>24</v>
      </c>
      <c r="D13" s="66">
        <v>360</v>
      </c>
      <c r="E13" s="27"/>
      <c r="F13" s="27">
        <f>ROUND(D13*E13,2)</f>
        <v>0</v>
      </c>
      <c r="G13" s="29"/>
      <c r="H13" s="27">
        <f>ROUND((F13*G13)+F13,2)</f>
        <v>0</v>
      </c>
      <c r="I13" s="27">
        <f>ROUND(H13/D13,2)</f>
        <v>0</v>
      </c>
      <c r="J13" s="27"/>
      <c r="K13" s="30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ht="30.75" customHeight="1" x14ac:dyDescent="0.25">
      <c r="A14" s="62"/>
      <c r="B14" s="67"/>
      <c r="C14" s="67"/>
      <c r="D14" s="67"/>
      <c r="E14" s="68" t="s">
        <v>5</v>
      </c>
      <c r="F14" s="43"/>
      <c r="G14" s="68" t="s">
        <v>6</v>
      </c>
      <c r="H14" s="43"/>
      <c r="I14" s="69"/>
      <c r="J14" s="70"/>
      <c r="ID14" s="21"/>
    </row>
    <row r="18" spans="2:10" ht="16.5" customHeight="1" x14ac:dyDescent="0.15"/>
    <row r="19" spans="2:10" ht="72.75" customHeight="1" x14ac:dyDescent="0.2">
      <c r="B19" s="1"/>
      <c r="C19" s="2"/>
      <c r="D19" s="2"/>
      <c r="E19" s="2"/>
      <c r="F19" s="51"/>
      <c r="G19" s="51"/>
      <c r="H19" s="51"/>
      <c r="I19" s="51"/>
      <c r="J19" s="51"/>
    </row>
    <row r="20" spans="2:10" x14ac:dyDescent="0.2">
      <c r="B20" s="52"/>
      <c r="E20" s="53"/>
      <c r="F20" s="48"/>
      <c r="G20" s="54"/>
      <c r="H20" s="48"/>
      <c r="I20" s="48"/>
      <c r="J20" s="55"/>
    </row>
    <row r="21" spans="2:10" ht="45.75" customHeight="1" x14ac:dyDescent="0.2">
      <c r="B21" s="55"/>
      <c r="E21" s="53"/>
      <c r="F21" s="56"/>
      <c r="G21" s="56"/>
      <c r="H21" s="56"/>
      <c r="I21" s="56"/>
      <c r="J21" s="56"/>
    </row>
    <row r="22" spans="2:10" ht="13.5" customHeight="1" x14ac:dyDescent="0.15">
      <c r="B22" s="48"/>
      <c r="E22" s="53"/>
      <c r="F22" s="56"/>
      <c r="G22" s="56"/>
      <c r="H22" s="56"/>
      <c r="I22" s="56"/>
      <c r="J22" s="56"/>
    </row>
  </sheetData>
  <mergeCells count="7">
    <mergeCell ref="F22:J22"/>
    <mergeCell ref="A3:J3"/>
    <mergeCell ref="A2:J2"/>
    <mergeCell ref="A1:J1"/>
    <mergeCell ref="A4:J9"/>
    <mergeCell ref="F19:J19"/>
    <mergeCell ref="F21:J21"/>
  </mergeCells>
  <printOptions horizontalCentered="1"/>
  <pageMargins left="0.25" right="0.25" top="0.75" bottom="0.75" header="0.511811023622047" footer="0.511811023622047"/>
  <pageSetup paperSize="9" scale="86" fitToHeight="0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B2D8-1432-4797-9FEE-60C39D137BD8}">
  <sheetPr>
    <pageSetUpPr fitToPage="1"/>
  </sheetPr>
  <dimension ref="A1:ALT33"/>
  <sheetViews>
    <sheetView view="pageBreakPreview" topLeftCell="A9" zoomScale="85" zoomScaleNormal="110" zoomScaleSheetLayoutView="85" zoomScalePageLayoutView="95" workbookViewId="0">
      <selection activeCell="B21" sqref="B21"/>
    </sheetView>
  </sheetViews>
  <sheetFormatPr defaultColWidth="6.140625" defaultRowHeight="15" x14ac:dyDescent="0.15"/>
  <cols>
    <col min="1" max="1" width="4.28515625" style="46" customWidth="1"/>
    <col min="2" max="2" width="49.85546875" style="47" customWidth="1"/>
    <col min="3" max="3" width="10.42578125" style="48" customWidth="1"/>
    <col min="4" max="4" width="8.5703125" style="48" customWidth="1"/>
    <col min="5" max="5" width="13" style="49" customWidth="1"/>
    <col min="6" max="6" width="14.85546875" style="4" customWidth="1"/>
    <col min="7" max="7" width="13" style="50" customWidth="1"/>
    <col min="8" max="8" width="15.28515625" style="4" customWidth="1"/>
    <col min="9" max="9" width="15.42578125" style="4" customWidth="1"/>
    <col min="10" max="10" width="25" style="20" customWidth="1"/>
    <col min="11" max="13" width="6.140625" style="20"/>
    <col min="14" max="14" width="30.85546875" style="20" customWidth="1"/>
    <col min="15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</row>
    <row r="2" spans="1:1008" ht="15.75" x14ac:dyDescent="0.15">
      <c r="A2" s="10" t="s">
        <v>81</v>
      </c>
      <c r="B2" s="10"/>
      <c r="C2" s="10"/>
      <c r="D2" s="10"/>
      <c r="E2" s="10"/>
      <c r="F2" s="10"/>
      <c r="G2" s="10"/>
      <c r="H2" s="10"/>
      <c r="I2" s="10"/>
      <c r="J2" s="10"/>
    </row>
    <row r="3" spans="1:1008" ht="15.75" x14ac:dyDescent="0.15">
      <c r="A3" s="10" t="s">
        <v>71</v>
      </c>
      <c r="B3" s="10"/>
      <c r="C3" s="10"/>
      <c r="D3" s="10"/>
      <c r="E3" s="10"/>
      <c r="F3" s="10"/>
      <c r="G3" s="10"/>
      <c r="H3" s="10"/>
      <c r="I3" s="10"/>
      <c r="J3" s="10"/>
    </row>
    <row r="4" spans="1:1008" s="21" customFormat="1" ht="230.25" customHeight="1" x14ac:dyDescent="0.25">
      <c r="A4" s="8" t="s">
        <v>87</v>
      </c>
      <c r="B4" s="8"/>
      <c r="C4" s="8"/>
      <c r="D4" s="8"/>
      <c r="E4" s="8"/>
      <c r="F4" s="8"/>
      <c r="G4" s="8"/>
      <c r="H4" s="8"/>
      <c r="I4" s="8"/>
      <c r="J4" s="8"/>
    </row>
    <row r="5" spans="1:1008" s="21" customFormat="1" ht="12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08" s="21" customFormat="1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08" s="21" customFormat="1" ht="56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08" s="21" customFormat="1" ht="69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08" s="21" customFormat="1" ht="56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08" s="17" customFormat="1" ht="135.75" customHeight="1" x14ac:dyDescent="0.25">
      <c r="A10" s="19" t="s">
        <v>0</v>
      </c>
      <c r="B10" s="19" t="s">
        <v>1</v>
      </c>
      <c r="C10" s="3" t="s">
        <v>2</v>
      </c>
      <c r="D10" s="3" t="s">
        <v>7</v>
      </c>
      <c r="E10" s="3" t="s">
        <v>94</v>
      </c>
      <c r="F10" s="3" t="s">
        <v>12</v>
      </c>
      <c r="G10" s="3" t="s">
        <v>4</v>
      </c>
      <c r="H10" s="3" t="s">
        <v>13</v>
      </c>
      <c r="I10" s="3" t="s">
        <v>14</v>
      </c>
      <c r="J10" s="3" t="s">
        <v>26</v>
      </c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</row>
    <row r="11" spans="1:1008" ht="15.75" x14ac:dyDescent="0.15">
      <c r="A11" s="6">
        <v>1</v>
      </c>
      <c r="B11" s="57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ht="64.5" customHeight="1" x14ac:dyDescent="0.15">
      <c r="A12" s="5" t="s">
        <v>8</v>
      </c>
      <c r="B12" s="5" t="s">
        <v>36</v>
      </c>
      <c r="C12" s="58" t="s">
        <v>24</v>
      </c>
      <c r="D12" s="66">
        <v>50</v>
      </c>
      <c r="E12" s="27"/>
      <c r="F12" s="27">
        <f>ROUND(D12*E12,2)</f>
        <v>0</v>
      </c>
      <c r="G12" s="29"/>
      <c r="H12" s="27">
        <f t="shared" ref="H12:H24" si="0">ROUND((F12*G12)+F12,2)</f>
        <v>0</v>
      </c>
      <c r="I12" s="27">
        <f t="shared" ref="I12:I24" si="1">ROUND(H12/D12,2)</f>
        <v>0</v>
      </c>
      <c r="J12" s="27"/>
      <c r="K12" s="30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ht="75" customHeight="1" x14ac:dyDescent="0.15">
      <c r="A13" s="5" t="s">
        <v>9</v>
      </c>
      <c r="B13" s="5" t="s">
        <v>51</v>
      </c>
      <c r="C13" s="58" t="s">
        <v>24</v>
      </c>
      <c r="D13" s="66">
        <v>200</v>
      </c>
      <c r="E13" s="27"/>
      <c r="F13" s="27">
        <f>ROUND(D13*E13,2)</f>
        <v>0</v>
      </c>
      <c r="G13" s="29"/>
      <c r="H13" s="27">
        <f t="shared" si="0"/>
        <v>0</v>
      </c>
      <c r="I13" s="27">
        <f t="shared" si="1"/>
        <v>0</v>
      </c>
      <c r="J13" s="27"/>
      <c r="K13" s="30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ht="35.25" customHeight="1" x14ac:dyDescent="0.15">
      <c r="A14" s="5" t="s">
        <v>10</v>
      </c>
      <c r="B14" s="5" t="s">
        <v>37</v>
      </c>
      <c r="C14" s="58" t="s">
        <v>24</v>
      </c>
      <c r="D14" s="66">
        <v>14</v>
      </c>
      <c r="E14" s="27"/>
      <c r="F14" s="27">
        <f t="shared" ref="F14:F24" si="2">ROUND(D14*E14,2)</f>
        <v>0</v>
      </c>
      <c r="G14" s="29"/>
      <c r="H14" s="27">
        <f t="shared" si="0"/>
        <v>0</v>
      </c>
      <c r="I14" s="27">
        <f t="shared" si="1"/>
        <v>0</v>
      </c>
      <c r="J14" s="27"/>
      <c r="K14" s="30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</row>
    <row r="15" spans="1:1008" ht="39" customHeight="1" x14ac:dyDescent="0.15">
      <c r="A15" s="5" t="s">
        <v>11</v>
      </c>
      <c r="B15" s="5" t="s">
        <v>38</v>
      </c>
      <c r="C15" s="58" t="s">
        <v>24</v>
      </c>
      <c r="D15" s="66">
        <v>14</v>
      </c>
      <c r="E15" s="27"/>
      <c r="F15" s="27">
        <f t="shared" si="2"/>
        <v>0</v>
      </c>
      <c r="G15" s="29"/>
      <c r="H15" s="27">
        <f t="shared" si="0"/>
        <v>0</v>
      </c>
      <c r="I15" s="27">
        <f t="shared" si="1"/>
        <v>0</v>
      </c>
      <c r="J15" s="27"/>
      <c r="K15" s="30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</row>
    <row r="16" spans="1:1008" ht="38.25" customHeight="1" x14ac:dyDescent="0.15">
      <c r="A16" s="5" t="s">
        <v>15</v>
      </c>
      <c r="B16" s="5" t="s">
        <v>39</v>
      </c>
      <c r="C16" s="58" t="s">
        <v>42</v>
      </c>
      <c r="D16" s="66">
        <v>50</v>
      </c>
      <c r="E16" s="27"/>
      <c r="F16" s="27">
        <f t="shared" si="2"/>
        <v>0</v>
      </c>
      <c r="G16" s="29"/>
      <c r="H16" s="27">
        <f t="shared" si="0"/>
        <v>0</v>
      </c>
      <c r="I16" s="27">
        <f t="shared" si="1"/>
        <v>0</v>
      </c>
      <c r="J16" s="27"/>
      <c r="K16" s="30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</row>
    <row r="17" spans="1:1008" ht="45" customHeight="1" x14ac:dyDescent="0.15">
      <c r="A17" s="5" t="s">
        <v>16</v>
      </c>
      <c r="B17" s="5" t="s">
        <v>40</v>
      </c>
      <c r="C17" s="58" t="s">
        <v>24</v>
      </c>
      <c r="D17" s="66">
        <v>9</v>
      </c>
      <c r="E17" s="27"/>
      <c r="F17" s="27">
        <f t="shared" si="2"/>
        <v>0</v>
      </c>
      <c r="G17" s="29"/>
      <c r="H17" s="27">
        <f t="shared" si="0"/>
        <v>0</v>
      </c>
      <c r="I17" s="27">
        <f t="shared" si="1"/>
        <v>0</v>
      </c>
      <c r="J17" s="27"/>
      <c r="K17" s="30"/>
      <c r="N17" s="76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</row>
    <row r="18" spans="1:1008" ht="102" customHeight="1" x14ac:dyDescent="0.15">
      <c r="A18" s="5" t="s">
        <v>17</v>
      </c>
      <c r="B18" s="5" t="s">
        <v>41</v>
      </c>
      <c r="C18" s="58" t="s">
        <v>24</v>
      </c>
      <c r="D18" s="66">
        <v>60</v>
      </c>
      <c r="E18" s="27"/>
      <c r="F18" s="27">
        <f t="shared" si="2"/>
        <v>0</v>
      </c>
      <c r="G18" s="29"/>
      <c r="H18" s="27">
        <f t="shared" si="0"/>
        <v>0</v>
      </c>
      <c r="I18" s="27">
        <f t="shared" si="1"/>
        <v>0</v>
      </c>
      <c r="J18" s="27"/>
      <c r="K18" s="30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</row>
    <row r="19" spans="1:1008" ht="76.5" customHeight="1" x14ac:dyDescent="0.15">
      <c r="A19" s="5" t="s">
        <v>18</v>
      </c>
      <c r="B19" s="5" t="s">
        <v>58</v>
      </c>
      <c r="C19" s="58" t="s">
        <v>42</v>
      </c>
      <c r="D19" s="66">
        <v>14</v>
      </c>
      <c r="E19" s="27"/>
      <c r="F19" s="27">
        <f t="shared" si="2"/>
        <v>0</v>
      </c>
      <c r="G19" s="29"/>
      <c r="H19" s="27">
        <f t="shared" si="0"/>
        <v>0</v>
      </c>
      <c r="I19" s="27">
        <f t="shared" si="1"/>
        <v>0</v>
      </c>
      <c r="J19" s="27"/>
      <c r="K19" s="30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</row>
    <row r="20" spans="1:1008" ht="129" customHeight="1" x14ac:dyDescent="0.15">
      <c r="A20" s="5" t="s">
        <v>19</v>
      </c>
      <c r="B20" s="5" t="s">
        <v>52</v>
      </c>
      <c r="C20" s="58" t="s">
        <v>24</v>
      </c>
      <c r="D20" s="66">
        <v>10</v>
      </c>
      <c r="E20" s="27"/>
      <c r="F20" s="27">
        <f t="shared" si="2"/>
        <v>0</v>
      </c>
      <c r="G20" s="29"/>
      <c r="H20" s="27">
        <f t="shared" si="0"/>
        <v>0</v>
      </c>
      <c r="I20" s="27">
        <f t="shared" si="1"/>
        <v>0</v>
      </c>
      <c r="J20" s="27"/>
      <c r="K20" s="30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</row>
    <row r="21" spans="1:1008" ht="42" customHeight="1" x14ac:dyDescent="0.15">
      <c r="A21" s="5" t="s">
        <v>20</v>
      </c>
      <c r="B21" s="3" t="s">
        <v>59</v>
      </c>
      <c r="C21" s="58" t="s">
        <v>42</v>
      </c>
      <c r="D21" s="66">
        <v>12</v>
      </c>
      <c r="E21" s="27"/>
      <c r="F21" s="27">
        <f t="shared" si="2"/>
        <v>0</v>
      </c>
      <c r="G21" s="29"/>
      <c r="H21" s="27">
        <f t="shared" si="0"/>
        <v>0</v>
      </c>
      <c r="I21" s="27">
        <f t="shared" si="1"/>
        <v>0</v>
      </c>
      <c r="J21" s="27"/>
      <c r="K21" s="30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</row>
    <row r="22" spans="1:1008" ht="150" customHeight="1" x14ac:dyDescent="0.15">
      <c r="A22" s="5" t="s">
        <v>21</v>
      </c>
      <c r="B22" s="5" t="s">
        <v>49</v>
      </c>
      <c r="C22" s="58" t="s">
        <v>25</v>
      </c>
      <c r="D22" s="66">
        <v>24</v>
      </c>
      <c r="E22" s="27"/>
      <c r="F22" s="27">
        <f t="shared" si="2"/>
        <v>0</v>
      </c>
      <c r="G22" s="29"/>
      <c r="H22" s="27">
        <f t="shared" si="0"/>
        <v>0</v>
      </c>
      <c r="I22" s="27">
        <f t="shared" si="1"/>
        <v>0</v>
      </c>
      <c r="J22" s="27"/>
      <c r="K22" s="30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</row>
    <row r="23" spans="1:1008" ht="44.25" customHeight="1" x14ac:dyDescent="0.15">
      <c r="A23" s="5" t="s">
        <v>22</v>
      </c>
      <c r="B23" s="3" t="s">
        <v>60</v>
      </c>
      <c r="C23" s="58" t="s">
        <v>24</v>
      </c>
      <c r="D23" s="66">
        <v>2000</v>
      </c>
      <c r="E23" s="27"/>
      <c r="F23" s="27">
        <f t="shared" si="2"/>
        <v>0</v>
      </c>
      <c r="G23" s="29"/>
      <c r="H23" s="27">
        <f t="shared" si="0"/>
        <v>0</v>
      </c>
      <c r="I23" s="27">
        <f t="shared" si="1"/>
        <v>0</v>
      </c>
      <c r="J23" s="27"/>
      <c r="K23" s="30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</row>
    <row r="24" spans="1:1008" ht="78.75" customHeight="1" x14ac:dyDescent="0.15">
      <c r="A24" s="5" t="s">
        <v>23</v>
      </c>
      <c r="B24" s="5" t="s">
        <v>53</v>
      </c>
      <c r="C24" s="58" t="s">
        <v>24</v>
      </c>
      <c r="D24" s="66">
        <v>24</v>
      </c>
      <c r="E24" s="27"/>
      <c r="F24" s="27">
        <f t="shared" si="2"/>
        <v>0</v>
      </c>
      <c r="G24" s="29"/>
      <c r="H24" s="27">
        <f t="shared" si="0"/>
        <v>0</v>
      </c>
      <c r="I24" s="27">
        <f t="shared" si="1"/>
        <v>0</v>
      </c>
      <c r="J24" s="27"/>
      <c r="K24" s="30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</row>
    <row r="25" spans="1:1008" ht="30.75" customHeight="1" x14ac:dyDescent="0.25">
      <c r="A25" s="62"/>
      <c r="B25" s="67"/>
      <c r="C25" s="67"/>
      <c r="D25" s="67"/>
      <c r="E25" s="68" t="s">
        <v>5</v>
      </c>
      <c r="F25" s="43"/>
      <c r="G25" s="68" t="s">
        <v>6</v>
      </c>
      <c r="H25" s="43"/>
      <c r="I25" s="69"/>
      <c r="J25" s="70"/>
      <c r="ID25" s="21"/>
    </row>
    <row r="29" spans="1:1008" ht="16.5" customHeight="1" x14ac:dyDescent="0.15"/>
    <row r="30" spans="1:1008" ht="72.75" customHeight="1" x14ac:dyDescent="0.2">
      <c r="B30" s="1"/>
      <c r="C30" s="2"/>
      <c r="D30" s="2"/>
      <c r="E30" s="2"/>
      <c r="F30" s="51"/>
      <c r="G30" s="51"/>
      <c r="H30" s="51"/>
      <c r="I30" s="51"/>
      <c r="J30" s="51"/>
    </row>
    <row r="31" spans="1:1008" x14ac:dyDescent="0.2">
      <c r="B31" s="52"/>
      <c r="E31" s="53"/>
      <c r="F31" s="48"/>
      <c r="G31" s="54"/>
      <c r="H31" s="48"/>
      <c r="I31" s="48"/>
      <c r="J31" s="55"/>
    </row>
    <row r="32" spans="1:1008" ht="45.75" customHeight="1" x14ac:dyDescent="0.2">
      <c r="B32" s="55"/>
      <c r="E32" s="53"/>
      <c r="F32" s="56"/>
      <c r="G32" s="56"/>
      <c r="H32" s="56"/>
      <c r="I32" s="56"/>
      <c r="J32" s="56"/>
    </row>
    <row r="33" spans="2:10" ht="13.5" customHeight="1" x14ac:dyDescent="0.15">
      <c r="B33" s="48"/>
      <c r="E33" s="53"/>
      <c r="F33" s="56"/>
      <c r="G33" s="56"/>
      <c r="H33" s="56"/>
      <c r="I33" s="56"/>
      <c r="J33" s="56"/>
    </row>
  </sheetData>
  <mergeCells count="7">
    <mergeCell ref="A2:J2"/>
    <mergeCell ref="A1:J1"/>
    <mergeCell ref="F30:J30"/>
    <mergeCell ref="F32:J32"/>
    <mergeCell ref="F33:J33"/>
    <mergeCell ref="A4:J9"/>
    <mergeCell ref="A3:J3"/>
  </mergeCells>
  <printOptions horizontalCentered="1"/>
  <pageMargins left="0.25" right="0.25" top="0.75" bottom="0.75" header="0.511811023622047" footer="0.511811023622047"/>
  <pageSetup paperSize="9" scale="84" fitToHeight="0" orientation="landscape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7998-2024-4170-8B39-691DCCB738C9}">
  <sheetPr>
    <pageSetUpPr fitToPage="1"/>
  </sheetPr>
  <dimension ref="A1:ALT32"/>
  <sheetViews>
    <sheetView view="pageBreakPreview" topLeftCell="A19" zoomScale="85" zoomScaleNormal="110" zoomScaleSheetLayoutView="85" zoomScalePageLayoutView="95" workbookViewId="0">
      <selection activeCell="E14" sqref="E14"/>
    </sheetView>
  </sheetViews>
  <sheetFormatPr defaultColWidth="6.140625" defaultRowHeight="15" x14ac:dyDescent="0.15"/>
  <cols>
    <col min="1" max="1" width="4.28515625" style="46" customWidth="1"/>
    <col min="2" max="2" width="46.7109375" style="47" customWidth="1"/>
    <col min="3" max="3" width="11" style="48" customWidth="1"/>
    <col min="4" max="4" width="9.140625" style="71" bestFit="1" customWidth="1"/>
    <col min="5" max="5" width="14.7109375" style="49" customWidth="1"/>
    <col min="6" max="6" width="14.85546875" style="4" customWidth="1"/>
    <col min="7" max="7" width="12" style="50" customWidth="1"/>
    <col min="8" max="8" width="19.140625" style="4" customWidth="1"/>
    <col min="9" max="9" width="15.42578125" style="4" customWidth="1"/>
    <col min="10" max="10" width="25" style="20" customWidth="1"/>
    <col min="11" max="13" width="6.140625" style="20"/>
    <col min="14" max="14" width="30.85546875" style="20" customWidth="1"/>
    <col min="15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</row>
    <row r="2" spans="1:1008" ht="15.75" x14ac:dyDescent="0.15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</row>
    <row r="3" spans="1:1008" ht="15.75" customHeight="1" x14ac:dyDescent="0.15">
      <c r="A3" s="10" t="s">
        <v>72</v>
      </c>
      <c r="B3" s="10"/>
      <c r="C3" s="10"/>
      <c r="D3" s="10"/>
      <c r="E3" s="10"/>
      <c r="F3" s="10"/>
      <c r="G3" s="10"/>
      <c r="H3" s="10"/>
      <c r="I3" s="10"/>
      <c r="J3" s="10"/>
    </row>
    <row r="4" spans="1:1008" s="21" customFormat="1" ht="230.25" customHeight="1" x14ac:dyDescent="0.25">
      <c r="A4" s="8" t="s">
        <v>88</v>
      </c>
      <c r="B4" s="8"/>
      <c r="C4" s="8"/>
      <c r="D4" s="8"/>
      <c r="E4" s="8"/>
      <c r="F4" s="8"/>
      <c r="G4" s="8"/>
      <c r="H4" s="8"/>
      <c r="I4" s="8"/>
      <c r="J4" s="8"/>
    </row>
    <row r="5" spans="1:1008" s="21" customFormat="1" ht="12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08" s="21" customFormat="1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08" s="21" customFormat="1" ht="56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08" s="21" customFormat="1" ht="69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08" s="21" customFormat="1" ht="56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08" s="17" customFormat="1" ht="135.75" customHeight="1" x14ac:dyDescent="0.25">
      <c r="A10" s="19" t="s">
        <v>0</v>
      </c>
      <c r="B10" s="19" t="s">
        <v>1</v>
      </c>
      <c r="C10" s="3" t="s">
        <v>2</v>
      </c>
      <c r="D10" s="5" t="s">
        <v>7</v>
      </c>
      <c r="E10" s="3" t="s">
        <v>92</v>
      </c>
      <c r="F10" s="3" t="s">
        <v>12</v>
      </c>
      <c r="G10" s="3" t="s">
        <v>4</v>
      </c>
      <c r="H10" s="3" t="s">
        <v>93</v>
      </c>
      <c r="I10" s="3" t="s">
        <v>14</v>
      </c>
      <c r="J10" s="3" t="s">
        <v>26</v>
      </c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</row>
    <row r="11" spans="1:1008" ht="15.75" x14ac:dyDescent="0.15">
      <c r="A11" s="6">
        <v>1</v>
      </c>
      <c r="B11" s="57">
        <v>2</v>
      </c>
      <c r="C11" s="3">
        <v>3</v>
      </c>
      <c r="D11" s="5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ht="120" customHeight="1" x14ac:dyDescent="0.15">
      <c r="A12" s="5" t="s">
        <v>8</v>
      </c>
      <c r="B12" s="5" t="s">
        <v>73</v>
      </c>
      <c r="C12" s="58" t="s">
        <v>24</v>
      </c>
      <c r="D12" s="66">
        <v>400</v>
      </c>
      <c r="E12" s="27"/>
      <c r="F12" s="27">
        <f>ROUND(D12*E12,2)</f>
        <v>0</v>
      </c>
      <c r="G12" s="29"/>
      <c r="H12" s="27">
        <f t="shared" ref="H12:H23" si="0">ROUND((F12*G12)+F12,2)</f>
        <v>0</v>
      </c>
      <c r="I12" s="27">
        <f t="shared" ref="I12:I23" si="1">ROUND(H12/D12,2)</f>
        <v>0</v>
      </c>
      <c r="J12" s="27">
        <f t="shared" ref="J12:J23" si="2">ROUND((E12*K12)+E12,2)</f>
        <v>0</v>
      </c>
      <c r="K12" s="30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ht="117.75" customHeight="1" x14ac:dyDescent="0.15">
      <c r="A13" s="5" t="s">
        <v>9</v>
      </c>
      <c r="B13" s="5" t="s">
        <v>31</v>
      </c>
      <c r="C13" s="58" t="s">
        <v>24</v>
      </c>
      <c r="D13" s="66">
        <v>180000</v>
      </c>
      <c r="E13" s="72"/>
      <c r="F13" s="27">
        <f t="shared" ref="F13:F23" si="3">ROUND(D13*E13,2)</f>
        <v>0</v>
      </c>
      <c r="G13" s="29"/>
      <c r="H13" s="27">
        <f t="shared" si="0"/>
        <v>0</v>
      </c>
      <c r="I13" s="27">
        <f t="shared" si="1"/>
        <v>0</v>
      </c>
      <c r="J13" s="27">
        <f t="shared" si="2"/>
        <v>0</v>
      </c>
      <c r="K13" s="30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ht="313.5" customHeight="1" x14ac:dyDescent="0.15">
      <c r="A14" s="5" t="s">
        <v>10</v>
      </c>
      <c r="B14" s="5" t="s">
        <v>68</v>
      </c>
      <c r="C14" s="58" t="s">
        <v>43</v>
      </c>
      <c r="D14" s="66">
        <v>192000</v>
      </c>
      <c r="E14" s="59"/>
      <c r="F14" s="27">
        <f t="shared" si="3"/>
        <v>0</v>
      </c>
      <c r="G14" s="29"/>
      <c r="H14" s="27">
        <f t="shared" si="0"/>
        <v>0</v>
      </c>
      <c r="I14" s="27">
        <f t="shared" si="1"/>
        <v>0</v>
      </c>
      <c r="J14" s="27">
        <f t="shared" si="2"/>
        <v>0</v>
      </c>
      <c r="K14" s="30"/>
      <c r="N14" s="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</row>
    <row r="15" spans="1:1008" ht="350.25" customHeight="1" x14ac:dyDescent="0.15">
      <c r="A15" s="5" t="s">
        <v>11</v>
      </c>
      <c r="B15" s="5" t="s">
        <v>74</v>
      </c>
      <c r="C15" s="58" t="s">
        <v>43</v>
      </c>
      <c r="D15" s="66">
        <v>30000</v>
      </c>
      <c r="E15" s="59"/>
      <c r="F15" s="27">
        <f t="shared" si="3"/>
        <v>0</v>
      </c>
      <c r="G15" s="29">
        <v>0.08</v>
      </c>
      <c r="H15" s="27">
        <f t="shared" si="0"/>
        <v>0</v>
      </c>
      <c r="I15" s="27">
        <f t="shared" si="1"/>
        <v>0</v>
      </c>
      <c r="J15" s="27">
        <f t="shared" si="2"/>
        <v>0</v>
      </c>
      <c r="K15" s="30"/>
      <c r="N15" s="73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</row>
    <row r="16" spans="1:1008" ht="142.5" customHeight="1" x14ac:dyDescent="0.15">
      <c r="A16" s="5" t="s">
        <v>15</v>
      </c>
      <c r="B16" s="5" t="s">
        <v>75</v>
      </c>
      <c r="C16" s="58" t="s">
        <v>24</v>
      </c>
      <c r="D16" s="66">
        <v>48000</v>
      </c>
      <c r="E16" s="27"/>
      <c r="F16" s="27">
        <f t="shared" si="3"/>
        <v>0</v>
      </c>
      <c r="G16" s="29"/>
      <c r="H16" s="27">
        <f t="shared" si="0"/>
        <v>0</v>
      </c>
      <c r="I16" s="27">
        <f t="shared" si="1"/>
        <v>0</v>
      </c>
      <c r="J16" s="27">
        <f t="shared" si="2"/>
        <v>0</v>
      </c>
      <c r="K16" s="30"/>
      <c r="N16" s="73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</row>
    <row r="17" spans="1:1008" ht="38.25" customHeight="1" x14ac:dyDescent="0.15">
      <c r="A17" s="5" t="s">
        <v>16</v>
      </c>
      <c r="B17" s="5" t="s">
        <v>62</v>
      </c>
      <c r="C17" s="58" t="s">
        <v>24</v>
      </c>
      <c r="D17" s="66">
        <v>10000</v>
      </c>
      <c r="E17" s="27"/>
      <c r="F17" s="27">
        <f t="shared" si="3"/>
        <v>0</v>
      </c>
      <c r="G17" s="29"/>
      <c r="H17" s="27">
        <f t="shared" si="0"/>
        <v>0</v>
      </c>
      <c r="I17" s="27">
        <f t="shared" si="1"/>
        <v>0</v>
      </c>
      <c r="J17" s="27">
        <f t="shared" si="2"/>
        <v>0</v>
      </c>
      <c r="K17" s="30"/>
      <c r="N17" s="7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</row>
    <row r="18" spans="1:1008" ht="205.5" customHeight="1" x14ac:dyDescent="0.15">
      <c r="A18" s="5" t="s">
        <v>17</v>
      </c>
      <c r="B18" s="5" t="s">
        <v>30</v>
      </c>
      <c r="C18" s="58" t="s">
        <v>24</v>
      </c>
      <c r="D18" s="66">
        <v>28</v>
      </c>
      <c r="E18" s="27"/>
      <c r="F18" s="27">
        <f t="shared" si="3"/>
        <v>0</v>
      </c>
      <c r="G18" s="29"/>
      <c r="H18" s="27">
        <f t="shared" si="0"/>
        <v>0</v>
      </c>
      <c r="I18" s="27">
        <f t="shared" si="1"/>
        <v>0</v>
      </c>
      <c r="J18" s="27">
        <f t="shared" si="2"/>
        <v>0</v>
      </c>
      <c r="K18" s="30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</row>
    <row r="19" spans="1:1008" ht="89.25" customHeight="1" x14ac:dyDescent="0.15">
      <c r="A19" s="5" t="s">
        <v>18</v>
      </c>
      <c r="B19" s="5" t="s">
        <v>44</v>
      </c>
      <c r="C19" s="58" t="s">
        <v>29</v>
      </c>
      <c r="D19" s="66">
        <v>10</v>
      </c>
      <c r="E19" s="27"/>
      <c r="F19" s="27">
        <f t="shared" si="3"/>
        <v>0</v>
      </c>
      <c r="G19" s="29"/>
      <c r="H19" s="27">
        <f t="shared" si="0"/>
        <v>0</v>
      </c>
      <c r="I19" s="27">
        <f t="shared" si="1"/>
        <v>0</v>
      </c>
      <c r="J19" s="27">
        <f t="shared" si="2"/>
        <v>0</v>
      </c>
      <c r="K19" s="30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</row>
    <row r="20" spans="1:1008" ht="73.5" customHeight="1" x14ac:dyDescent="0.15">
      <c r="A20" s="5" t="s">
        <v>19</v>
      </c>
      <c r="B20" s="5" t="s">
        <v>28</v>
      </c>
      <c r="C20" s="58" t="s">
        <v>24</v>
      </c>
      <c r="D20" s="66">
        <v>10</v>
      </c>
      <c r="E20" s="27"/>
      <c r="F20" s="27">
        <f t="shared" si="3"/>
        <v>0</v>
      </c>
      <c r="G20" s="29"/>
      <c r="H20" s="27">
        <f t="shared" si="0"/>
        <v>0</v>
      </c>
      <c r="I20" s="27">
        <f t="shared" si="1"/>
        <v>0</v>
      </c>
      <c r="J20" s="27">
        <f t="shared" si="2"/>
        <v>0</v>
      </c>
      <c r="K20" s="30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</row>
    <row r="21" spans="1:1008" ht="213" customHeight="1" x14ac:dyDescent="0.15">
      <c r="A21" s="5" t="s">
        <v>20</v>
      </c>
      <c r="B21" s="5" t="s">
        <v>45</v>
      </c>
      <c r="C21" s="58" t="s">
        <v>24</v>
      </c>
      <c r="D21" s="66">
        <v>240</v>
      </c>
      <c r="E21" s="27"/>
      <c r="F21" s="27">
        <f t="shared" si="3"/>
        <v>0</v>
      </c>
      <c r="G21" s="29"/>
      <c r="H21" s="27">
        <f t="shared" si="0"/>
        <v>0</v>
      </c>
      <c r="I21" s="27">
        <f t="shared" si="1"/>
        <v>0</v>
      </c>
      <c r="J21" s="27">
        <f t="shared" si="2"/>
        <v>0</v>
      </c>
      <c r="K21" s="30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</row>
    <row r="22" spans="1:1008" ht="39.75" customHeight="1" x14ac:dyDescent="0.15">
      <c r="A22" s="5" t="s">
        <v>21</v>
      </c>
      <c r="B22" s="5" t="s">
        <v>27</v>
      </c>
      <c r="C22" s="58" t="s">
        <v>24</v>
      </c>
      <c r="D22" s="66">
        <v>40</v>
      </c>
      <c r="E22" s="27"/>
      <c r="F22" s="27">
        <f t="shared" si="3"/>
        <v>0</v>
      </c>
      <c r="G22" s="29"/>
      <c r="H22" s="27">
        <f t="shared" si="0"/>
        <v>0</v>
      </c>
      <c r="I22" s="27">
        <f t="shared" si="1"/>
        <v>0</v>
      </c>
      <c r="J22" s="27">
        <f t="shared" si="2"/>
        <v>0</v>
      </c>
      <c r="K22" s="30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</row>
    <row r="23" spans="1:1008" ht="75.75" customHeight="1" x14ac:dyDescent="0.15">
      <c r="A23" s="5" t="s">
        <v>22</v>
      </c>
      <c r="B23" s="5" t="s">
        <v>46</v>
      </c>
      <c r="C23" s="58" t="s">
        <v>24</v>
      </c>
      <c r="D23" s="66">
        <v>40</v>
      </c>
      <c r="E23" s="27"/>
      <c r="F23" s="27">
        <f t="shared" si="3"/>
        <v>0</v>
      </c>
      <c r="G23" s="29"/>
      <c r="H23" s="27">
        <f t="shared" si="0"/>
        <v>0</v>
      </c>
      <c r="I23" s="27">
        <f t="shared" si="1"/>
        <v>0</v>
      </c>
      <c r="J23" s="27">
        <f t="shared" si="2"/>
        <v>0</v>
      </c>
      <c r="K23" s="30"/>
      <c r="N23" s="75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</row>
    <row r="24" spans="1:1008" ht="30.75" customHeight="1" x14ac:dyDescent="0.25">
      <c r="A24" s="62"/>
      <c r="B24" s="67"/>
      <c r="C24" s="67"/>
      <c r="D24" s="62"/>
      <c r="E24" s="68" t="s">
        <v>5</v>
      </c>
      <c r="F24" s="43"/>
      <c r="G24" s="68" t="s">
        <v>6</v>
      </c>
      <c r="H24" s="43"/>
      <c r="I24" s="69"/>
      <c r="J24" s="70"/>
      <c r="ID24" s="21"/>
    </row>
    <row r="28" spans="1:1008" ht="16.5" customHeight="1" x14ac:dyDescent="0.15"/>
    <row r="29" spans="1:1008" ht="72.75" customHeight="1" x14ac:dyDescent="0.2">
      <c r="B29" s="1"/>
      <c r="C29" s="2"/>
      <c r="D29" s="2"/>
      <c r="E29" s="2"/>
      <c r="F29" s="51"/>
      <c r="G29" s="51"/>
      <c r="H29" s="51"/>
      <c r="I29" s="51"/>
      <c r="J29" s="51"/>
    </row>
    <row r="30" spans="1:1008" x14ac:dyDescent="0.2">
      <c r="B30" s="52"/>
      <c r="E30" s="53"/>
      <c r="F30" s="48"/>
      <c r="G30" s="54"/>
      <c r="H30" s="48"/>
      <c r="I30" s="48"/>
      <c r="J30" s="55"/>
    </row>
    <row r="31" spans="1:1008" ht="45.75" customHeight="1" x14ac:dyDescent="0.2">
      <c r="B31" s="55"/>
      <c r="E31" s="53"/>
      <c r="F31" s="56"/>
      <c r="G31" s="56"/>
      <c r="H31" s="56"/>
      <c r="I31" s="56"/>
      <c r="J31" s="56"/>
    </row>
    <row r="32" spans="1:1008" ht="13.5" customHeight="1" x14ac:dyDescent="0.15">
      <c r="B32" s="48"/>
      <c r="E32" s="53"/>
      <c r="F32" s="56"/>
      <c r="G32" s="56"/>
      <c r="H32" s="56"/>
      <c r="I32" s="56"/>
      <c r="J32" s="56"/>
    </row>
  </sheetData>
  <mergeCells count="7">
    <mergeCell ref="A2:J2"/>
    <mergeCell ref="A1:J1"/>
    <mergeCell ref="F29:J29"/>
    <mergeCell ref="F31:J31"/>
    <mergeCell ref="F32:J32"/>
    <mergeCell ref="A4:J9"/>
    <mergeCell ref="A3:J3"/>
  </mergeCells>
  <printOptions horizontalCentered="1"/>
  <pageMargins left="0.25" right="0.25" top="0.75" bottom="0.75" header="0.511811023622047" footer="0.511811023622047"/>
  <pageSetup paperSize="9" scale="82" fitToHeight="0" orientation="landscape" r:id="rId1"/>
  <rowBreaks count="5" manualBreakCount="5">
    <brk id="9" max="16383" man="1"/>
    <brk id="14" max="9" man="1"/>
    <brk id="15" max="9" man="1"/>
    <brk id="17" max="9" man="1"/>
    <brk id="2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7B01-1D48-419A-A4FC-55E7AF609F0F}">
  <sheetPr>
    <pageSetUpPr fitToPage="1"/>
  </sheetPr>
  <dimension ref="A1:ALT22"/>
  <sheetViews>
    <sheetView view="pageBreakPreview" topLeftCell="A3" zoomScale="70" zoomScaleNormal="110" zoomScaleSheetLayoutView="70" zoomScalePageLayoutView="95" workbookViewId="0">
      <selection activeCell="A4" sqref="A4:J9"/>
    </sheetView>
  </sheetViews>
  <sheetFormatPr defaultColWidth="6.140625" defaultRowHeight="15" x14ac:dyDescent="0.15"/>
  <cols>
    <col min="1" max="1" width="4.28515625" style="46" customWidth="1"/>
    <col min="2" max="2" width="46.7109375" style="47" customWidth="1"/>
    <col min="3" max="3" width="12.5703125" style="48" customWidth="1"/>
    <col min="4" max="4" width="8.5703125" style="71" customWidth="1"/>
    <col min="5" max="5" width="11.28515625" style="49" customWidth="1"/>
    <col min="6" max="6" width="14.85546875" style="4" customWidth="1"/>
    <col min="7" max="7" width="15.85546875" style="50" bestFit="1" customWidth="1"/>
    <col min="8" max="8" width="17.42578125" style="4" customWidth="1"/>
    <col min="9" max="9" width="15.42578125" style="4" customWidth="1"/>
    <col min="10" max="10" width="25" style="20" customWidth="1"/>
    <col min="11" max="13" width="6.140625" style="20"/>
    <col min="14" max="14" width="30.85546875" style="20" customWidth="1"/>
    <col min="15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</row>
    <row r="2" spans="1:1008" ht="15.75" x14ac:dyDescent="0.15">
      <c r="A2" s="10" t="s">
        <v>82</v>
      </c>
      <c r="B2" s="10"/>
      <c r="C2" s="10"/>
      <c r="D2" s="10"/>
      <c r="E2" s="10"/>
      <c r="F2" s="10"/>
      <c r="G2" s="10"/>
      <c r="H2" s="10"/>
      <c r="I2" s="10"/>
      <c r="J2" s="10"/>
    </row>
    <row r="3" spans="1:1008" ht="15.75" x14ac:dyDescent="0.15">
      <c r="A3" s="10" t="s">
        <v>76</v>
      </c>
      <c r="B3" s="10"/>
      <c r="C3" s="10"/>
      <c r="D3" s="10"/>
      <c r="E3" s="10"/>
      <c r="F3" s="10"/>
      <c r="G3" s="10"/>
      <c r="H3" s="10"/>
      <c r="I3" s="10"/>
      <c r="J3" s="10"/>
    </row>
    <row r="4" spans="1:1008" s="21" customFormat="1" ht="230.25" customHeight="1" x14ac:dyDescent="0.25">
      <c r="A4" s="8" t="s">
        <v>89</v>
      </c>
      <c r="B4" s="8"/>
      <c r="C4" s="8"/>
      <c r="D4" s="8"/>
      <c r="E4" s="8"/>
      <c r="F4" s="8"/>
      <c r="G4" s="8"/>
      <c r="H4" s="8"/>
      <c r="I4" s="8"/>
      <c r="J4" s="8"/>
    </row>
    <row r="5" spans="1:1008" s="21" customFormat="1" ht="12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08" s="21" customFormat="1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08" s="21" customFormat="1" ht="56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08" s="21" customFormat="1" ht="69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08" s="21" customFormat="1" ht="56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08" s="17" customFormat="1" ht="135.75" customHeight="1" x14ac:dyDescent="0.25">
      <c r="A10" s="19" t="s">
        <v>0</v>
      </c>
      <c r="B10" s="19" t="s">
        <v>1</v>
      </c>
      <c r="C10" s="3" t="s">
        <v>2</v>
      </c>
      <c r="D10" s="5" t="s">
        <v>7</v>
      </c>
      <c r="E10" s="3" t="s">
        <v>3</v>
      </c>
      <c r="F10" s="3" t="s">
        <v>12</v>
      </c>
      <c r="G10" s="3" t="s">
        <v>4</v>
      </c>
      <c r="H10" s="3" t="s">
        <v>13</v>
      </c>
      <c r="I10" s="3" t="s">
        <v>14</v>
      </c>
      <c r="J10" s="3" t="s">
        <v>26</v>
      </c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</row>
    <row r="11" spans="1:1008" ht="15.75" x14ac:dyDescent="0.15">
      <c r="A11" s="6">
        <v>1</v>
      </c>
      <c r="B11" s="57">
        <v>2</v>
      </c>
      <c r="C11" s="3">
        <v>3</v>
      </c>
      <c r="D11" s="5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s="64" customFormat="1" ht="98.25" customHeight="1" x14ac:dyDescent="0.25">
      <c r="A12" s="5" t="s">
        <v>8</v>
      </c>
      <c r="B12" s="6" t="s">
        <v>47</v>
      </c>
      <c r="C12" s="58" t="s">
        <v>25</v>
      </c>
      <c r="D12" s="58">
        <v>6</v>
      </c>
      <c r="E12" s="59"/>
      <c r="F12" s="27">
        <f>ROUND(D12*E12,2)</f>
        <v>0</v>
      </c>
      <c r="G12" s="29"/>
      <c r="H12" s="27">
        <f>ROUND((F12*G12)+F12,2)</f>
        <v>0</v>
      </c>
      <c r="I12" s="27">
        <f>ROUND(H12/D12,2)</f>
        <v>0</v>
      </c>
      <c r="J12" s="27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</row>
    <row r="13" spans="1:1008" s="64" customFormat="1" ht="79.5" customHeight="1" x14ac:dyDescent="0.25">
      <c r="A13" s="5" t="s">
        <v>9</v>
      </c>
      <c r="B13" s="6" t="s">
        <v>32</v>
      </c>
      <c r="C13" s="65" t="s">
        <v>24</v>
      </c>
      <c r="D13" s="66">
        <v>6</v>
      </c>
      <c r="E13" s="27"/>
      <c r="F13" s="27">
        <f>ROUND(D13*E13,2)</f>
        <v>0</v>
      </c>
      <c r="G13" s="29"/>
      <c r="H13" s="27">
        <f>ROUND((F13*G13)+F13,2)</f>
        <v>0</v>
      </c>
      <c r="I13" s="27">
        <f>ROUND(H13/D13,2)</f>
        <v>0</v>
      </c>
      <c r="J13" s="27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</row>
    <row r="14" spans="1:1008" ht="30.75" customHeight="1" x14ac:dyDescent="0.25">
      <c r="A14" s="62"/>
      <c r="B14" s="67"/>
      <c r="C14" s="67"/>
      <c r="D14" s="62"/>
      <c r="E14" s="68" t="s">
        <v>5</v>
      </c>
      <c r="F14" s="43"/>
      <c r="G14" s="68" t="s">
        <v>6</v>
      </c>
      <c r="H14" s="43"/>
      <c r="I14" s="69"/>
      <c r="J14" s="70"/>
      <c r="ID14" s="21"/>
    </row>
    <row r="18" spans="2:10" ht="16.5" customHeight="1" x14ac:dyDescent="0.15"/>
    <row r="19" spans="2:10" ht="72.75" customHeight="1" x14ac:dyDescent="0.2">
      <c r="B19" s="1"/>
      <c r="C19" s="2"/>
      <c r="D19" s="2"/>
      <c r="E19" s="2"/>
      <c r="F19" s="51"/>
      <c r="G19" s="51"/>
      <c r="H19" s="51"/>
      <c r="I19" s="51"/>
      <c r="J19" s="51"/>
    </row>
    <row r="20" spans="2:10" x14ac:dyDescent="0.2">
      <c r="B20" s="52"/>
      <c r="E20" s="53"/>
      <c r="F20" s="48"/>
      <c r="G20" s="54"/>
      <c r="H20" s="48"/>
      <c r="I20" s="48"/>
      <c r="J20" s="55"/>
    </row>
    <row r="21" spans="2:10" ht="45.75" customHeight="1" x14ac:dyDescent="0.2">
      <c r="B21" s="55"/>
      <c r="E21" s="53"/>
      <c r="F21" s="56"/>
      <c r="G21" s="56"/>
      <c r="H21" s="56"/>
      <c r="I21" s="56"/>
      <c r="J21" s="56"/>
    </row>
    <row r="22" spans="2:10" ht="13.5" customHeight="1" x14ac:dyDescent="0.15">
      <c r="B22" s="48"/>
      <c r="E22" s="53"/>
      <c r="F22" s="56"/>
      <c r="G22" s="56"/>
      <c r="H22" s="56"/>
      <c r="I22" s="56"/>
      <c r="J22" s="56"/>
    </row>
  </sheetData>
  <mergeCells count="7">
    <mergeCell ref="F22:J22"/>
    <mergeCell ref="A3:J3"/>
    <mergeCell ref="A2:J2"/>
    <mergeCell ref="A1:J1"/>
    <mergeCell ref="A4:J9"/>
    <mergeCell ref="F19:J19"/>
    <mergeCell ref="F21:J21"/>
  </mergeCells>
  <printOptions horizontalCentered="1"/>
  <pageMargins left="0.25" right="0.25" top="0.75" bottom="0.75" header="0.511811023622047" footer="0.511811023622047"/>
  <pageSetup paperSize="9" scale="82" fitToHeight="0" orientation="landscape" r:id="rId1"/>
  <rowBreaks count="1" manualBreakCount="1">
    <brk id="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56BF-F88F-4736-A42D-27D34D467D77}">
  <sheetPr>
    <pageSetUpPr fitToPage="1"/>
  </sheetPr>
  <dimension ref="A1:ALT24"/>
  <sheetViews>
    <sheetView tabSelected="1" view="pageBreakPreview" zoomScale="85" zoomScaleNormal="110" zoomScaleSheetLayoutView="85" zoomScalePageLayoutView="95" workbookViewId="0">
      <selection activeCell="C13" sqref="C13:C14"/>
    </sheetView>
  </sheetViews>
  <sheetFormatPr defaultColWidth="6.140625" defaultRowHeight="15" x14ac:dyDescent="0.15"/>
  <cols>
    <col min="1" max="1" width="4.28515625" style="46" customWidth="1"/>
    <col min="2" max="2" width="46.7109375" style="47" customWidth="1"/>
    <col min="3" max="3" width="11.42578125" style="48" customWidth="1"/>
    <col min="4" max="4" width="10.28515625" style="48" customWidth="1"/>
    <col min="5" max="5" width="13" style="49" customWidth="1"/>
    <col min="6" max="6" width="13.7109375" style="4" customWidth="1"/>
    <col min="7" max="7" width="10.140625" style="50" customWidth="1"/>
    <col min="8" max="8" width="14" style="4" customWidth="1"/>
    <col min="9" max="9" width="15.42578125" style="4" customWidth="1"/>
    <col min="10" max="10" width="25" style="20" customWidth="1"/>
    <col min="11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.75" x14ac:dyDescent="0.1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</row>
    <row r="2" spans="1:1008" ht="15.75" x14ac:dyDescent="0.15">
      <c r="A2" s="11" t="s">
        <v>83</v>
      </c>
      <c r="B2" s="11"/>
      <c r="C2" s="11"/>
      <c r="D2" s="11"/>
      <c r="E2" s="11"/>
      <c r="F2" s="11"/>
      <c r="G2" s="11"/>
      <c r="H2" s="11"/>
      <c r="I2" s="11"/>
      <c r="J2" s="11"/>
    </row>
    <row r="3" spans="1:1008" ht="15.75" x14ac:dyDescent="0.1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</row>
    <row r="4" spans="1:1008" s="21" customFormat="1" ht="230.25" customHeight="1" x14ac:dyDescent="0.25">
      <c r="A4" s="12" t="s">
        <v>90</v>
      </c>
      <c r="B4" s="12"/>
      <c r="C4" s="12"/>
      <c r="D4" s="12"/>
      <c r="E4" s="12"/>
      <c r="F4" s="12"/>
      <c r="G4" s="12"/>
      <c r="H4" s="12"/>
      <c r="I4" s="12"/>
      <c r="J4" s="12"/>
    </row>
    <row r="5" spans="1:1008" s="21" customFormat="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08" s="21" customFormat="1" ht="12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08" s="21" customFormat="1" ht="56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08" s="21" customFormat="1" ht="69.7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08" s="21" customFormat="1" ht="5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08" s="17" customFormat="1" ht="135.75" customHeight="1" x14ac:dyDescent="0.25">
      <c r="A10" s="16" t="s">
        <v>0</v>
      </c>
      <c r="B10" s="16" t="s">
        <v>1</v>
      </c>
      <c r="C10" s="7" t="s">
        <v>2</v>
      </c>
      <c r="D10" s="7" t="s">
        <v>7</v>
      </c>
      <c r="E10" s="7" t="s">
        <v>3</v>
      </c>
      <c r="F10" s="7" t="s">
        <v>65</v>
      </c>
      <c r="G10" s="7" t="s">
        <v>4</v>
      </c>
      <c r="H10" s="7" t="s">
        <v>66</v>
      </c>
      <c r="I10" s="7" t="s">
        <v>14</v>
      </c>
      <c r="J10" s="7" t="s">
        <v>26</v>
      </c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</row>
    <row r="11" spans="1:1008" ht="15.75" x14ac:dyDescent="0.15">
      <c r="A11" s="23">
        <v>1</v>
      </c>
      <c r="B11" s="23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ht="141" customHeight="1" x14ac:dyDescent="0.15">
      <c r="A12" s="7" t="s">
        <v>8</v>
      </c>
      <c r="B12" s="7" t="s">
        <v>67</v>
      </c>
      <c r="C12" s="25" t="s">
        <v>34</v>
      </c>
      <c r="D12" s="26">
        <v>2160</v>
      </c>
      <c r="E12" s="27"/>
      <c r="F12" s="28">
        <f>ROUND(D12*E12,2)</f>
        <v>0</v>
      </c>
      <c r="G12" s="29"/>
      <c r="H12" s="28">
        <f>ROUND((F12*G12)+F12,2)</f>
        <v>0</v>
      </c>
      <c r="I12" s="28">
        <f>ROUND(H12/D12,2)</f>
        <v>0</v>
      </c>
      <c r="J12" s="28"/>
      <c r="K12" s="30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ht="409.5" customHeight="1" x14ac:dyDescent="0.15">
      <c r="A13" s="14" t="s">
        <v>9</v>
      </c>
      <c r="B13" s="14" t="s">
        <v>91</v>
      </c>
      <c r="C13" s="31" t="s">
        <v>34</v>
      </c>
      <c r="D13" s="32">
        <v>150</v>
      </c>
      <c r="E13" s="33"/>
      <c r="F13" s="34">
        <f t="shared" ref="F13" si="0">ROUND(D13*E13,2)</f>
        <v>0</v>
      </c>
      <c r="G13" s="35"/>
      <c r="H13" s="34">
        <f>ROUND((F13*G13)+F13,2)</f>
        <v>0</v>
      </c>
      <c r="I13" s="34">
        <f>ROUND(H13/D13,2)</f>
        <v>0</v>
      </c>
      <c r="J13" s="28"/>
      <c r="K13" s="30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ht="255.75" customHeight="1" x14ac:dyDescent="0.15">
      <c r="A14" s="15"/>
      <c r="B14" s="15"/>
      <c r="C14" s="36"/>
      <c r="D14" s="37"/>
      <c r="E14" s="38"/>
      <c r="F14" s="39"/>
      <c r="G14" s="40"/>
      <c r="H14" s="39"/>
      <c r="I14" s="39"/>
      <c r="J14" s="28"/>
      <c r="K14" s="30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</row>
    <row r="15" spans="1:1008" ht="51" customHeight="1" x14ac:dyDescent="0.15">
      <c r="A15" s="7" t="s">
        <v>10</v>
      </c>
      <c r="B15" s="7" t="s">
        <v>33</v>
      </c>
      <c r="C15" s="25" t="s">
        <v>24</v>
      </c>
      <c r="D15" s="26">
        <v>175</v>
      </c>
      <c r="E15" s="27"/>
      <c r="F15" s="28">
        <f>ROUND(D15*E15,2)</f>
        <v>0</v>
      </c>
      <c r="G15" s="29"/>
      <c r="H15" s="28">
        <f>ROUND((F15*G15)+F15,2)</f>
        <v>0</v>
      </c>
      <c r="I15" s="28">
        <f>ROUND(H15/D15,2)</f>
        <v>0</v>
      </c>
      <c r="J15" s="28"/>
      <c r="K15" s="30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</row>
    <row r="16" spans="1:1008" ht="30.75" customHeight="1" x14ac:dyDescent="0.25">
      <c r="A16" s="41"/>
      <c r="B16" s="41"/>
      <c r="C16" s="41"/>
      <c r="D16" s="41"/>
      <c r="E16" s="42" t="s">
        <v>5</v>
      </c>
      <c r="F16" s="43"/>
      <c r="G16" s="42" t="s">
        <v>6</v>
      </c>
      <c r="H16" s="43"/>
      <c r="I16" s="44"/>
      <c r="J16" s="45"/>
      <c r="ID16" s="21"/>
    </row>
    <row r="20" spans="2:10" ht="16.5" customHeight="1" x14ac:dyDescent="0.15"/>
    <row r="21" spans="2:10" ht="72.75" customHeight="1" x14ac:dyDescent="0.2">
      <c r="B21" s="1"/>
      <c r="C21" s="2"/>
      <c r="D21" s="2"/>
      <c r="E21" s="2"/>
      <c r="F21" s="51"/>
      <c r="G21" s="51"/>
      <c r="H21" s="51"/>
      <c r="I21" s="51"/>
      <c r="J21" s="51"/>
    </row>
    <row r="22" spans="2:10" x14ac:dyDescent="0.2">
      <c r="B22" s="52"/>
      <c r="E22" s="53"/>
      <c r="F22" s="48"/>
      <c r="G22" s="54"/>
      <c r="H22" s="48"/>
      <c r="I22" s="48"/>
      <c r="J22" s="55"/>
    </row>
    <row r="23" spans="2:10" ht="45.75" customHeight="1" x14ac:dyDescent="0.2">
      <c r="B23" s="55"/>
      <c r="E23" s="53"/>
      <c r="F23" s="56"/>
      <c r="G23" s="56"/>
      <c r="H23" s="56"/>
      <c r="I23" s="56"/>
      <c r="J23" s="56"/>
    </row>
    <row r="24" spans="2:10" ht="13.5" customHeight="1" x14ac:dyDescent="0.15">
      <c r="B24" s="48"/>
      <c r="E24" s="53"/>
      <c r="F24" s="56"/>
      <c r="G24" s="56"/>
      <c r="H24" s="56"/>
      <c r="I24" s="56"/>
      <c r="J24" s="56"/>
    </row>
  </sheetData>
  <mergeCells count="16">
    <mergeCell ref="A2:J2"/>
    <mergeCell ref="A1:J1"/>
    <mergeCell ref="F21:J21"/>
    <mergeCell ref="F23:J23"/>
    <mergeCell ref="F24:J24"/>
    <mergeCell ref="A4:J9"/>
    <mergeCell ref="A3:J3"/>
    <mergeCell ref="B13:B14"/>
    <mergeCell ref="A13:A14"/>
    <mergeCell ref="C13:C14"/>
    <mergeCell ref="D13:D14"/>
    <mergeCell ref="E13:E14"/>
    <mergeCell ref="F13:F14"/>
    <mergeCell ref="G13:G14"/>
    <mergeCell ref="H13:H14"/>
    <mergeCell ref="I13:I14"/>
  </mergeCells>
  <printOptions horizontalCentered="1"/>
  <pageMargins left="0.25" right="0.25" top="0.75" bottom="0.75" header="0.511811023622047" footer="0.511811023622047"/>
  <pageSetup paperSize="9" scale="87" fitToHeight="0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'1'!Obszar_wydruku</vt:lpstr>
      <vt:lpstr>'2'!Obszar_wydruku</vt:lpstr>
      <vt:lpstr>'3'!Obszar_wydruku</vt:lpstr>
      <vt:lpstr>'4'!Obszar_wydruku</vt:lpstr>
      <vt:lpstr>'5'!Obszar_wydruku</vt:lpstr>
      <vt:lpstr>'6'!Obszar_wydruku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115</cp:revision>
  <cp:lastPrinted>2025-02-12T08:05:20Z</cp:lastPrinted>
  <dcterms:created xsi:type="dcterms:W3CDTF">2019-02-04T11:59:38Z</dcterms:created>
  <dcterms:modified xsi:type="dcterms:W3CDTF">2025-03-06T11:00:13Z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