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Formularz oferty" sheetId="4" r:id="rId1"/>
    <sheet name="Formularz kosztorysu ofertowego" sheetId="3" r:id="rId2"/>
  </sheets>
  <definedNames>
    <definedName name="_xlnm.Print_Area" localSheetId="1">'Formularz kosztorysu ofertowego'!$A$1:$H$47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<sst xmlns="http://schemas.openxmlformats.org/spreadsheetml/2006/main" count="245" uniqueCount="179">
  <si>
    <t>RZP.271.2.9.2025</t>
  </si>
  <si>
    <t>Załącznik nr 1 do SWZ</t>
  </si>
  <si>
    <t>FORMULARZ OFERTY</t>
  </si>
  <si>
    <r>
      <rPr>
        <sz val="11"/>
        <color theme="1"/>
        <rFont val="Calibri"/>
        <charset val="238"/>
        <scheme val="minor"/>
      </rPr>
      <t xml:space="preserve">Oferta złożona do postępowania o udzielenie zamówienia publicznego w trybie podstawowym pn.: </t>
    </r>
    <r>
      <rPr>
        <b/>
        <sz val="11"/>
        <color theme="1"/>
        <rFont val="Calibri"/>
        <charset val="238"/>
        <scheme val="minor"/>
      </rPr>
      <t>„Przebudowa drogi gminnej 120690K w km od 0+000 do 0+950 w miejscowości Kaliś, Gmina Wolbrom”.</t>
    </r>
  </si>
  <si>
    <t>1.</t>
  </si>
  <si>
    <t>Dane dotyczące Wykonawcy:</t>
  </si>
  <si>
    <t>Nazwa (firma) Wykonawcy:  (1)</t>
  </si>
  <si>
    <t>Adres Wykonawcy:</t>
  </si>
  <si>
    <t>Nr NIP / REGON:</t>
  </si>
  <si>
    <t>Telefon, e-mail (Dane: tel, e-mail podaję dobrowolnie, w celu usprawnienia kontaktu z Zamawiającym w zakresie prowadzonego postępowania)</t>
  </si>
  <si>
    <t>(1) -  w przypadku Wykonawców składających ofertę wspólną należy wskazać wszystkich Wykonawców występujących wspólnie lub zaznaczyć, iż wskazany podmiot (Pełnomocnik/Lider) występuje w imieniu wszystkich podmiotów składających ofertę wspólną.</t>
  </si>
  <si>
    <t xml:space="preserve">2. </t>
  </si>
  <si>
    <t>Cena ofertowa zamówienia (podana cyfrowo):</t>
  </si>
  <si>
    <t>Brutto: …………………...… zł (w tym ….… % podatku VAT), zgodnie z załączonym formularzem kosztorysu ofertowego.</t>
  </si>
  <si>
    <r>
      <rPr>
        <b/>
        <sz val="10"/>
        <rFont val="Calibri"/>
        <charset val="238"/>
        <scheme val="minor"/>
      </rPr>
      <t xml:space="preserve">Uwaga: </t>
    </r>
    <r>
      <rPr>
        <sz val="10"/>
        <rFont val="Calibri"/>
        <charset val="238"/>
        <scheme val="minor"/>
      </rPr>
      <t xml:space="preserve">Podpunkt 2.1, 2.2 i 2.3 wypełnić o ile wybór oferty prowadziłby do powstania u Zamawiającego obowiązku podatkowego zgodnie z przepisami ustawy o podatku od towarów i usług </t>
    </r>
    <r>
      <rPr>
        <b/>
        <sz val="10"/>
        <rFont val="Calibri"/>
        <charset val="238"/>
        <scheme val="minor"/>
      </rPr>
      <t>w przeciwnym razie zostawić niewypełnione:</t>
    </r>
  </si>
  <si>
    <t>2.1</t>
  </si>
  <si>
    <t>Wybór oferty prowadzić będzie do powstania u Zamawiającego obowiązku podatkowego w zakresie następujących towarów/usług: …………………………………………………………………………………......................................................................................</t>
  </si>
  <si>
    <t>2.2</t>
  </si>
  <si>
    <t>Wartość ww. towarów lub usług bez kwoty podatku wynosi: …………………………………………………………..................................</t>
  </si>
  <si>
    <t>2.3</t>
  </si>
  <si>
    <t>Stawka podatku od towarów i usług, która zgodnie z wiedzą Wykonawcy będzie miała zastosowanie: ...……………………</t>
  </si>
  <si>
    <t>3.</t>
  </si>
  <si>
    <t>Kryteria pozacenowe:</t>
  </si>
  <si>
    <t>3.1</t>
  </si>
  <si>
    <t>Okres udzielonej gwarancji: (2)</t>
  </si>
  <si>
    <t>Deklaruję gwarancję wynoszącą ……………….......................................................................………….… lat        (w przypadku braku zaznaczenia przyjmuje się minimalny okres udzielonej gwarancji, tj. 5 lat i brak przyznanych punktów)</t>
  </si>
  <si>
    <t>(2)  -  Podać zgodnie  z zapisami rozdziału XXVIII SWZ w odniesieniu do danego kryterium.</t>
  </si>
  <si>
    <t>4.</t>
  </si>
  <si>
    <t>Rodzaj przedsiębiorstwa jakim jest Wykonawca (zaznaczyć właściwą opcję):</t>
  </si>
  <si>
    <r>
      <rPr>
        <b/>
        <sz val="11"/>
        <color theme="1"/>
        <rFont val="Calibri"/>
        <charset val="238"/>
        <scheme val="minor"/>
      </rPr>
      <t xml:space="preserve">Mikroprzedsiębiorstwo </t>
    </r>
    <r>
      <rPr>
        <sz val="11"/>
        <color theme="1"/>
        <rFont val="Calibri"/>
        <charset val="238"/>
        <scheme val="minor"/>
      </rPr>
      <t xml:space="preserve">
(Przedsiębiorstwo, które zatrudnia mniej niż 10 osób i którego roczny obrót lub roczna suma bilansowa nie przekracza 2 milionów EURO).</t>
    </r>
  </si>
  <si>
    <t>Małe przedsiębiorstwo
(Przedsiębiorstwo, które zatrudnia mniej niż 50 osób i którego roczny obrót lub roczna suma bilansowa nie przekracza 10 milionów EURO).</t>
  </si>
  <si>
    <r>
      <rPr>
        <b/>
        <sz val="11"/>
        <color theme="1"/>
        <rFont val="Calibri"/>
        <charset val="238"/>
        <scheme val="minor"/>
      </rPr>
      <t>Średnie przedsiębiorstwo</t>
    </r>
    <r>
      <rPr>
        <sz val="11"/>
        <color theme="1"/>
        <rFont val="Calibri"/>
        <charset val="238"/>
        <scheme val="minor"/>
      </rPr>
      <t xml:space="preserve">
(Przedsiębiorstwo, które nie jest mikroprzedsiębiorstwem ani małym przedsiębiorstwem i które zatrudnia mniej niż 250 osób i którego roczny obrót nie przekracza 50 milionów EUR. lub roczna suma bilansowa nie przekracza 43 milionów EURO).</t>
    </r>
  </si>
  <si>
    <t>Jednoosobowa działalność gospodarcza</t>
  </si>
  <si>
    <t>Osoba fizyczna nieprowadząca działalności gospodarczej</t>
  </si>
  <si>
    <t>Inne (jakie?): …………………………………...........................................................................................................</t>
  </si>
  <si>
    <t>5.</t>
  </si>
  <si>
    <t xml:space="preserve">Niniejszym oświadczam, że: </t>
  </si>
  <si>
    <t xml:space="preserve">zapoznałem się z warunkami zamówienia i przyjmuję je bez zastrzeżeń; </t>
  </si>
  <si>
    <t xml:space="preserve">zapoznałem się z postanowieniami załączonego do specyfikacji projektowanych postanowień umowy, które zostaną wprowadzone do treści umowy w sprawie zamówienia  i przyjmuję go bez zastrzeżeń; </t>
  </si>
  <si>
    <t xml:space="preserve">przedmiot oferty jest zgodny z przedmiotem zamówienia; </t>
  </si>
  <si>
    <t xml:space="preserve">jestem związany z niniejszą ofertą w terminie wskazanym w SWZ; </t>
  </si>
  <si>
    <t>Oświadczam, że wypełniłem obowiązki informacyjne przewidziane w art. 13 lub art. 14 RODO* wobec osób fizycznych, od których dane osobowe bezpośrednio lub pośrednio pozyskałem w celu ubiegania się o udzielenie zamówienia publicznego w niniejszym postępowaniu**.</t>
  </si>
  <si>
    <t>(*) rozporządzenie Parlamentu Europejskiego i Rady (UE) 2016/679 z dnia 27 kwietnia 2016 r. w sprawie ochrony osób fizycznych w związku z przetwarzaniem danych osobowych i w sprawie swobodnego przepływu takich danych oraz uchylenia dyrektywy 95/46/WE (ogólne rozporządzenie o ochronie danych) (Dz. Urz. UE L 119 z 04.05.2016, str. 1). 
(**)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</si>
  <si>
    <t>Przebudowa drogi gminnej nr 120690K w km od 0+000 do 0+950 w miejscowości Kaliś, Gmina Wolbrom</t>
  </si>
  <si>
    <t>Lp</t>
  </si>
  <si>
    <t>Podstawa</t>
  </si>
  <si>
    <t>Opis robót</t>
  </si>
  <si>
    <t>Jednostka</t>
  </si>
  <si>
    <t xml:space="preserve">Obmiar </t>
  </si>
  <si>
    <t>Krotność</t>
  </si>
  <si>
    <t>Cena jednostkowa netto</t>
  </si>
  <si>
    <t>Wartość</t>
  </si>
  <si>
    <t>1</t>
  </si>
  <si>
    <t>4</t>
  </si>
  <si>
    <t>5</t>
  </si>
  <si>
    <t>6</t>
  </si>
  <si>
    <t>8</t>
  </si>
  <si>
    <t>9</t>
  </si>
  <si>
    <t>10</t>
  </si>
  <si>
    <t>11</t>
  </si>
  <si>
    <t/>
  </si>
  <si>
    <t>Kosztorys</t>
  </si>
  <si>
    <t>Element</t>
  </si>
  <si>
    <t>Roboty przygotowawcze R*1,02; M*1,05; S*1,07</t>
  </si>
  <si>
    <t>1.1</t>
  </si>
  <si>
    <t>KNR 201/119/4</t>
  </si>
  <si>
    <t>Roboty pomiarowe przy liniowych robotach ziemnych, trasa dróg w terenie pagórkowatym lub podgórskim</t>
  </si>
  <si>
    <t>km</t>
  </si>
  <si>
    <t>1.2</t>
  </si>
  <si>
    <t>KNR 201/126/1</t>
  </si>
  <si>
    <t>Usunięcie warstwy ziemi urodzajnej (humus) przy pomocy spycharek, grubość warstwy do 15·cm</t>
  </si>
  <si>
    <t>m2</t>
  </si>
  <si>
    <t>1.3</t>
  </si>
  <si>
    <t>AT 3/101/2</t>
  </si>
  <si>
    <t>Roboty remontowe, nawierzchnie bitumiczne, cięcie na głębokość 6-10·cm</t>
  </si>
  <si>
    <t>m</t>
  </si>
  <si>
    <t>2</t>
  </si>
  <si>
    <t>Roboty rozbiórkowe R*1,12; M*1,11; S*1,18</t>
  </si>
  <si>
    <t>AT 3/102/4</t>
  </si>
  <si>
    <t>Roboty remontowe, frezowanie nawierzchni bitumicznej z wywozem materiału z rozbiórki na odległość do 1·km, nawierzchnia gr. 10·cm</t>
  </si>
  <si>
    <t>KNR 201/202/3</t>
  </si>
  <si>
    <t>Roboty rozbiórkowe koparkami przedsiębiernymi z transportem urobku samochodami samowyładowczymi do 1·km, koparka 0,40·m3, grunt kategorii IV - na odległośc do 2,5 km</t>
  </si>
  <si>
    <t>m3</t>
  </si>
  <si>
    <t>KNR 201/214/2 (4)</t>
  </si>
  <si>
    <t>Nakłady uzupełniające do tablic 0201-0213 za każde dalsze rozpoczęte 0,5·km odległości transportu, ponad 1·km samochodami samowyładowczymi, po terenie lub drogach gruntowych, grunt kategorii III-IV, samochód 15-20·t</t>
  </si>
  <si>
    <t>2.4</t>
  </si>
  <si>
    <t>KNR 231/801/1</t>
  </si>
  <si>
    <t>Rozebranie nawierzchni, betonowej ręcznie, grubość 10·cm - (zjazdy) kostka betonowa, płyty chodnikowe, płyty ażurowe,elementy odwodnienia, nawierzchnia betonowa nawierzchnia bitumiczna - bez odzysku, wraz z zagospodarowaniem.</t>
  </si>
  <si>
    <t>2.5</t>
  </si>
  <si>
    <t>KNR 231/801/3</t>
  </si>
  <si>
    <t>Rozebranie nawierzchni, betonowej mechaniczne, grubość 10·cm - (zjazdy) kostka betonowa, płyty chodnikowe, płyty ażurowe,elementy odwodnienia, nawierzchnia betonowa nawierzchnia bitumiczna - bez odzysku wraz z zagospodarowaniem.</t>
  </si>
  <si>
    <t>2.6</t>
  </si>
  <si>
    <t>KNR 231/813/3</t>
  </si>
  <si>
    <t>Rozebranie krawężników, betonowych 15x30·cm, 20x30 cm i obrzeży 8x30 cm, na podsypce cementowo-piaskowej wraz z zagospodarowaniem.</t>
  </si>
  <si>
    <t>2.7</t>
  </si>
  <si>
    <t>KNR 231/812/3</t>
  </si>
  <si>
    <t>Rozebranie ław pod krawężniki, ławy z betonu</t>
  </si>
  <si>
    <t>2.8</t>
  </si>
  <si>
    <t>KNR 231/816/1</t>
  </si>
  <si>
    <t>Rozebranie przepustów rurowych, rury betonowe Fi·20 - 40·cm wraz ze ściankami.</t>
  </si>
  <si>
    <t>3</t>
  </si>
  <si>
    <t>Podbudowa R*1,02; M*1,05; S*1,07</t>
  </si>
  <si>
    <t>KNNR 6/103/3 (1)</t>
  </si>
  <si>
    <t>Profilowanie i zagęszczanie podłoża pod warstwy konstrukcyjne nawierzchni, wykonywane mechanicznie, kategoria gruntu II-VI, walec wibracyjny</t>
  </si>
  <si>
    <t>3.2</t>
  </si>
  <si>
    <t>KNNR 6/113/3</t>
  </si>
  <si>
    <t>Podbudowy z kruszyw łamanych, warstwa dolna, po zagęszczeniu 25·cm</t>
  </si>
  <si>
    <t>3.3</t>
  </si>
  <si>
    <t>KNNR 6/113/6</t>
  </si>
  <si>
    <t>Podbudowy z kruszyw łamanych, warstwa górna, po zagęszczeniu 15·cm</t>
  </si>
  <si>
    <t>3.4</t>
  </si>
  <si>
    <t>KNR 231/114/8</t>
  </si>
  <si>
    <t>Podbudowy z kruszyw, tłuczeń, warstwa górna, dodatek za każdy dalszy 1·cm grubości</t>
  </si>
  <si>
    <t>3.5</t>
  </si>
  <si>
    <t>KNR 231/108/2</t>
  </si>
  <si>
    <t>Wyrównanie istniejącej podbudowy mieszanką mineralno-bitumiczną, mieszanka mineralno-asfaltowa, mechanicznie</t>
  </si>
  <si>
    <t>t</t>
  </si>
  <si>
    <t>Nawierzchnia R*1,02; M*1,05; S*1,07</t>
  </si>
  <si>
    <t>4.1</t>
  </si>
  <si>
    <t>KNNR 6/308/3 (2)</t>
  </si>
  <si>
    <t>Nawierzchnie z mieszanek mineralno-bitumicznych (warstwa wiążąca), mieszanka asfaltowa, grubość po zagęszczeniu 6·cm, masa grysowa, samochód 5-10·t</t>
  </si>
  <si>
    <t>4.2</t>
  </si>
  <si>
    <t>KNR 231/1004/6</t>
  </si>
  <si>
    <t>Oczyszczenie nawierzchni drogowych, mechaniczne, nawierzchnia ulepszona (bitum)</t>
  </si>
  <si>
    <t>4.3</t>
  </si>
  <si>
    <t>KNR 231/1004/7</t>
  </si>
  <si>
    <t>Skropienie nawierzchni drogowej asfaltem</t>
  </si>
  <si>
    <t>4.4</t>
  </si>
  <si>
    <t>KNNR 6/309/2 (2)</t>
  </si>
  <si>
    <t>Nawierzchnie z mieszanek mineralno-bitumicznych (warstwa ścieralna), mieszanka asfaltowa, grubość po zagęszczeniu 4·cm, masa grysowa, samochód 5-10·t</t>
  </si>
  <si>
    <t>Roboty wykończeniowe R*1,02; M*1,05; S*1,07</t>
  </si>
  <si>
    <t>5.1</t>
  </si>
  <si>
    <t>Roboty ziemne koparkami przedsiębiernymi z transportem urobku samochodami samowyładowczymi do 1·km, koparka 0,40·m3, grunt kategorii IV</t>
  </si>
  <si>
    <t>5.2</t>
  </si>
  <si>
    <t>KNR 218/501/2</t>
  </si>
  <si>
    <t>Podłoże z materiałów sypkich, grubości 15·cm - pod kanały ruruwe</t>
  </si>
  <si>
    <t>5.3</t>
  </si>
  <si>
    <t>KNR 231/605/6</t>
  </si>
  <si>
    <t>Przepusty rurowe pod zjazdami SN 8, rury betonowe/HDPE/PEHD/PP Fi·30·cm</t>
  </si>
  <si>
    <t>5.4</t>
  </si>
  <si>
    <t>Przepusty rurowe pod zjazdami SN 8, rury betonowe/HDPE/PEHD/PP Fi·40·cm</t>
  </si>
  <si>
    <t>5.5</t>
  </si>
  <si>
    <t>KNNR 11/501/4</t>
  </si>
  <si>
    <t>Podłoża i obsypki z kruszyw naturalnych (obsypka przepustów).</t>
  </si>
  <si>
    <t>5.6</t>
  </si>
  <si>
    <t>KNR 231/605/3</t>
  </si>
  <si>
    <t>Przepusty rurowe pod zjazdami, ścianki czołowe dla rur Fi·40·cm</t>
  </si>
  <si>
    <t>szt</t>
  </si>
  <si>
    <t>5.7</t>
  </si>
  <si>
    <t>KNR 231/606/1</t>
  </si>
  <si>
    <t>Ścieki z elementów betonowych, na podsypce piaskowej, grubość prefabrykatów 15·cm</t>
  </si>
  <si>
    <t>5.8</t>
  </si>
  <si>
    <t>KNR 231/402/4</t>
  </si>
  <si>
    <t>Ławy pod krawężniki, betonowa z oporem</t>
  </si>
  <si>
    <t>5.9</t>
  </si>
  <si>
    <t>KNR 231/403/3</t>
  </si>
  <si>
    <t>Krawężniki betonowe, najazdowe lub wystające 15x30·cm na podsypce cementowo-piaskowej</t>
  </si>
  <si>
    <t>5.10</t>
  </si>
  <si>
    <t>KNR 231/407/3</t>
  </si>
  <si>
    <t>Obrzeża betonowe, 30x8·cm na podsypce piaskowej z wypełnieniem spoin piaskiem</t>
  </si>
  <si>
    <t>5.11</t>
  </si>
  <si>
    <t>KNR 231/1103/2</t>
  </si>
  <si>
    <t xml:space="preserve">Remonty cząstkowe nawierzchni z kostki kamiennej nieregularnej, wysokość 8·cm, na podsypce piaskowej, spoiny piaskiem </t>
  </si>
  <si>
    <t>5.12</t>
  </si>
  <si>
    <t>KNR 231/302/4</t>
  </si>
  <si>
    <t>Nawierzchnie z kostki kamiennej na podsypce cementowo-piaskowej, kostka nieregularna o wysokości 8·cm</t>
  </si>
  <si>
    <t>5.13</t>
  </si>
  <si>
    <t>KNR 201/235/2 (1)</t>
  </si>
  <si>
    <t xml:space="preserve">Formowanie i zagęszczanie nasypów spycharkami, wysokość do 3,0·m, grunt kategorii III-IV, </t>
  </si>
  <si>
    <t>5.14</t>
  </si>
  <si>
    <t>KNR 231/107/1</t>
  </si>
  <si>
    <t>Wyrównanie istniejącej podbudowy, tłuczniem sortowanym, zagęszczenie mechaniczne, średnia grubość warstwy po zagęszczeniu do 10·cm mieszanka 0-31,5 mm (pobocza)</t>
  </si>
  <si>
    <t>Kosztorys netto</t>
  </si>
  <si>
    <t>VAT 23%</t>
  </si>
  <si>
    <t>Kosztorys brutto</t>
  </si>
  <si>
    <t>Elementy cenotwórcze (uzupełnić):</t>
  </si>
  <si>
    <t>stawka roboczogodziny:</t>
  </si>
  <si>
    <t>koszty pośrednie:</t>
  </si>
  <si>
    <t xml:space="preserve">zysk: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</si>
</sst>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\ ###\ ###\ ##0.00####"/>
  </numFmts>
  <fonts count="32"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rgb="FF000000"/>
      <name val="Microsoft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Microsoft Sans Serif"/>
      <family val="2"/>
      <charset val="238"/>
    </font>
    <font>
      <sz val="11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name val="Calibri"/>
      <charset val="238"/>
      <scheme val="minor"/>
    </font>
    <font>
      <sz val="10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D0605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09CB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35" applyNumberFormat="0" applyAlignment="0" applyProtection="0">
      <alignment vertical="center"/>
    </xf>
    <xf numFmtId="0" fontId="22" fillId="12" borderId="36" applyNumberFormat="0" applyAlignment="0" applyProtection="0">
      <alignment vertical="center"/>
    </xf>
    <xf numFmtId="0" fontId="23" fillId="12" borderId="35" applyNumberFormat="0" applyAlignment="0" applyProtection="0">
      <alignment vertical="center"/>
    </xf>
    <xf numFmtId="0" fontId="24" fillId="13" borderId="37" applyNumberFormat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</cellStyleXfs>
  <cellXfs count="72">
    <xf numFmtId="0" fontId="0" fillId="0" borderId="0" xfId="0"/>
    <xf numFmtId="0" fontId="1" fillId="0" borderId="0" xfId="0" applyFont="1"/>
    <xf numFmtId="49" fontId="2" fillId="2" borderId="1" xfId="49" applyNumberFormat="1" applyFont="1" applyFill="1" applyBorder="1" applyAlignment="1">
      <alignment horizontal="center" vertical="top" wrapText="1"/>
    </xf>
    <xf numFmtId="49" fontId="2" fillId="2" borderId="2" xfId="49" applyNumberFormat="1" applyFont="1" applyFill="1" applyBorder="1" applyAlignment="1">
      <alignment horizontal="center" vertical="top" wrapText="1"/>
    </xf>
    <xf numFmtId="49" fontId="2" fillId="2" borderId="3" xfId="49" applyNumberFormat="1" applyFont="1" applyFill="1" applyBorder="1" applyAlignment="1">
      <alignment horizontal="center" vertical="top" wrapText="1"/>
    </xf>
    <xf numFmtId="49" fontId="0" fillId="3" borderId="4" xfId="49" applyNumberFormat="1" applyFont="1" applyFill="1" applyBorder="1" applyAlignment="1">
      <alignment vertical="top" wrapText="1"/>
    </xf>
    <xf numFmtId="49" fontId="0" fillId="0" borderId="5" xfId="49" applyNumberFormat="1" applyFont="1" applyBorder="1" applyAlignment="1">
      <alignment horizontal="center" vertical="center" wrapText="1"/>
    </xf>
    <xf numFmtId="49" fontId="3" fillId="4" borderId="5" xfId="49" applyNumberFormat="1" applyFont="1" applyFill="1" applyBorder="1" applyAlignment="1">
      <alignment vertical="top" wrapText="1"/>
    </xf>
    <xf numFmtId="49" fontId="4" fillId="4" borderId="5" xfId="49" applyNumberFormat="1" applyFont="1" applyFill="1" applyBorder="1" applyAlignment="1">
      <alignment vertical="top" wrapText="1"/>
    </xf>
    <xf numFmtId="0" fontId="3" fillId="4" borderId="5" xfId="49" applyFont="1" applyFill="1" applyBorder="1"/>
    <xf numFmtId="178" fontId="3" fillId="4" borderId="5" xfId="49" applyNumberFormat="1" applyFont="1" applyFill="1" applyBorder="1" applyAlignment="1">
      <alignment wrapText="1"/>
    </xf>
    <xf numFmtId="49" fontId="4" fillId="5" borderId="5" xfId="49" applyNumberFormat="1" applyFont="1" applyFill="1" applyBorder="1" applyAlignment="1">
      <alignment vertical="top" wrapText="1"/>
    </xf>
    <xf numFmtId="0" fontId="4" fillId="5" borderId="5" xfId="49" applyFont="1" applyFill="1" applyBorder="1"/>
    <xf numFmtId="178" fontId="4" fillId="5" borderId="5" xfId="49" applyNumberFormat="1" applyFont="1" applyFill="1" applyBorder="1" applyAlignment="1">
      <alignment wrapText="1"/>
    </xf>
    <xf numFmtId="49" fontId="3" fillId="6" borderId="5" xfId="49" applyNumberFormat="1" applyFont="1" applyFill="1" applyBorder="1" applyAlignment="1">
      <alignment vertical="top" wrapText="1"/>
    </xf>
    <xf numFmtId="178" fontId="3" fillId="3" borderId="5" xfId="49" applyNumberFormat="1" applyFont="1" applyFill="1" applyBorder="1" applyAlignment="1">
      <alignment wrapText="1"/>
    </xf>
    <xf numFmtId="49" fontId="3" fillId="6" borderId="6" xfId="49" applyNumberFormat="1" applyFont="1" applyFill="1" applyBorder="1" applyAlignment="1">
      <alignment vertical="top" wrapText="1"/>
    </xf>
    <xf numFmtId="178" fontId="3" fillId="3" borderId="7" xfId="49" applyNumberFormat="1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7" borderId="8" xfId="0" applyNumberFormat="1" applyFont="1" applyFill="1" applyBorder="1"/>
    <xf numFmtId="2" fontId="1" fillId="0" borderId="8" xfId="0" applyNumberFormat="1" applyFont="1" applyBorder="1"/>
    <xf numFmtId="2" fontId="1" fillId="8" borderId="8" xfId="0" applyNumberFormat="1" applyFont="1" applyFill="1" applyBorder="1"/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7" fillId="0" borderId="11" xfId="0" applyNumberFormat="1" applyFont="1" applyFill="1" applyBorder="1" applyAlignment="1" applyProtection="1">
      <alignment horizontal="right" vertical="top" wrapText="1"/>
    </xf>
    <xf numFmtId="0" fontId="7" fillId="0" borderId="9" xfId="0" applyNumberFormat="1" applyFont="1" applyFill="1" applyBorder="1" applyAlignment="1" applyProtection="1">
      <alignment horizontal="right" vertical="top" wrapText="1"/>
    </xf>
    <xf numFmtId="0" fontId="6" fillId="0" borderId="11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12" xfId="0" applyFont="1" applyFill="1" applyBorder="1" applyAlignment="1"/>
    <xf numFmtId="0" fontId="1" fillId="9" borderId="8" xfId="0" applyFont="1" applyFill="1" applyBorder="1" applyAlignment="1"/>
    <xf numFmtId="0" fontId="8" fillId="0" borderId="13" xfId="0" applyFont="1" applyFill="1" applyBorder="1" applyAlignment="1"/>
    <xf numFmtId="0" fontId="8" fillId="0" borderId="8" xfId="0" applyFont="1" applyFill="1" applyBorder="1" applyAlignment="1"/>
    <xf numFmtId="0" fontId="8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8" fillId="0" borderId="14" xfId="0" applyFont="1" applyFill="1" applyBorder="1" applyAlignment="1"/>
    <xf numFmtId="0" fontId="9" fillId="0" borderId="11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10" fillId="0" borderId="13" xfId="0" applyFont="1" applyFill="1" applyBorder="1" applyAlignment="1"/>
    <xf numFmtId="0" fontId="11" fillId="10" borderId="16" xfId="0" applyFont="1" applyFill="1" applyBorder="1" applyAlignment="1">
      <alignment wrapText="1"/>
    </xf>
    <xf numFmtId="0" fontId="12" fillId="10" borderId="0" xfId="0" applyFont="1" applyFill="1" applyBorder="1" applyAlignment="1">
      <alignment wrapText="1"/>
    </xf>
    <xf numFmtId="0" fontId="10" fillId="0" borderId="17" xfId="0" applyFont="1" applyFill="1" applyBorder="1" applyAlignment="1">
      <alignment wrapText="1"/>
    </xf>
    <xf numFmtId="0" fontId="10" fillId="0" borderId="18" xfId="0" applyFont="1" applyFill="1" applyBorder="1" applyAlignment="1">
      <alignment wrapText="1"/>
    </xf>
    <xf numFmtId="0" fontId="10" fillId="0" borderId="14" xfId="0" applyFont="1" applyFill="1" applyBorder="1" applyAlignment="1"/>
    <xf numFmtId="0" fontId="8" fillId="0" borderId="12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8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wrapText="1"/>
    </xf>
    <xf numFmtId="0" fontId="8" fillId="0" borderId="21" xfId="0" applyFont="1" applyFill="1" applyBorder="1" applyAlignment="1">
      <alignment wrapText="1"/>
    </xf>
    <xf numFmtId="0" fontId="8" fillId="0" borderId="2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wrapText="1"/>
    </xf>
    <xf numFmtId="0" fontId="8" fillId="0" borderId="23" xfId="0" applyFont="1" applyFill="1" applyBorder="1" applyAlignment="1">
      <alignment wrapText="1"/>
    </xf>
    <xf numFmtId="0" fontId="8" fillId="0" borderId="17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9" fillId="0" borderId="23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8" fillId="0" borderId="26" xfId="0" applyFont="1" applyFill="1" applyBorder="1" applyAlignment="1">
      <alignment wrapText="1"/>
    </xf>
    <xf numFmtId="0" fontId="12" fillId="10" borderId="27" xfId="0" applyFont="1" applyFill="1" applyBorder="1" applyAlignment="1">
      <alignment wrapText="1"/>
    </xf>
    <xf numFmtId="0" fontId="10" fillId="0" borderId="28" xfId="0" applyFont="1" applyFill="1" applyBorder="1" applyAlignment="1">
      <alignment wrapText="1"/>
    </xf>
    <xf numFmtId="0" fontId="8" fillId="0" borderId="29" xfId="0" applyFont="1" applyFill="1" applyBorder="1" applyAlignment="1">
      <alignment wrapText="1"/>
    </xf>
    <xf numFmtId="0" fontId="8" fillId="0" borderId="30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31" xfId="0" applyFont="1" applyFill="1" applyBorder="1" applyAlignment="1">
      <alignment wrapText="1"/>
    </xf>
  </cellXfs>
  <cellStyles count="50">
    <cellStyle name="Normalny" xfId="0" builtinId="0"/>
    <cellStyle name="Dziesiętny" xfId="1" builtinId="3"/>
    <cellStyle name="Walutowy" xfId="2" builtinId="4"/>
    <cellStyle name="Procentowy" xfId="3" builtinId="5"/>
    <cellStyle name="Przecinek [0]" xfId="4" builtinId="6"/>
    <cellStyle name="Waluta [0]" xfId="5" builtinId="7"/>
    <cellStyle name="Hiperłącze" xfId="6" builtinId="8"/>
    <cellStyle name="Użyte hiperłącze" xfId="7" builtinId="9"/>
    <cellStyle name="Uwaga" xfId="8" builtinId="10"/>
    <cellStyle name="Tekst ostrzeżenia" xfId="9" builtinId="11"/>
    <cellStyle name="Tytuł" xfId="10" builtinId="15"/>
    <cellStyle name="Tekst objaśnienia" xfId="11" builtinId="53"/>
    <cellStyle name="Nagłówek 1" xfId="12" builtinId="16"/>
    <cellStyle name="Nagłówek 2" xfId="13" builtinId="17"/>
    <cellStyle name="Nagłówek 3" xfId="14" builtinId="18"/>
    <cellStyle name="Nagłówek 4" xfId="15" builtinId="19"/>
    <cellStyle name="Dane wejściowe" xfId="16" builtinId="20"/>
    <cellStyle name="Dane wyjściowe" xfId="17" builtinId="21"/>
    <cellStyle name="Obliczenia" xfId="18" builtinId="22"/>
    <cellStyle name="Komórka zaznaczona" xfId="19" builtinId="23"/>
    <cellStyle name="Komórka połączona" xfId="20" builtinId="24"/>
    <cellStyle name="Suma" xfId="21" builtinId="25"/>
    <cellStyle name="Dobre" xfId="22" builtinId="26"/>
    <cellStyle name="Złe" xfId="23" builtinId="27"/>
    <cellStyle name="Neutralne" xfId="24" builtinId="28"/>
    <cellStyle name="Akcent 1" xfId="25" builtinId="29"/>
    <cellStyle name="20% - Akcent 1" xfId="26" builtinId="30"/>
    <cellStyle name="40% - Akcent 1" xfId="27" builtinId="31"/>
    <cellStyle name="60% - Akcent 1" xfId="28" builtinId="32"/>
    <cellStyle name="Akcent 2" xfId="29" builtinId="33"/>
    <cellStyle name="20% - Akcent 2" xfId="30" builtinId="34"/>
    <cellStyle name="40% - Akcent 2" xfId="31" builtinId="35"/>
    <cellStyle name="60% - Akcent 2" xfId="32" builtinId="36"/>
    <cellStyle name="Akcent 3" xfId="33" builtinId="37"/>
    <cellStyle name="20% - Akcent 3" xfId="34" builtinId="38"/>
    <cellStyle name="40% - Akcent 3" xfId="35" builtinId="39"/>
    <cellStyle name="60% - Akcent 3" xfId="36" builtinId="40"/>
    <cellStyle name="Akcent 4" xfId="37" builtinId="41"/>
    <cellStyle name="20% - Akcent 4" xfId="38" builtinId="42"/>
    <cellStyle name="40% - Akcent 4" xfId="39" builtinId="43"/>
    <cellStyle name="60% - Akcent 4" xfId="40" builtinId="44"/>
    <cellStyle name="Akcent 5" xfId="41" builtinId="45"/>
    <cellStyle name="20% - Akcent 5" xfId="42" builtinId="46"/>
    <cellStyle name="40% - Akcent 5" xfId="43" builtinId="47"/>
    <cellStyle name="60% - Akcent 5" xfId="44" builtinId="48"/>
    <cellStyle name="Akcent 6" xfId="45" builtinId="49"/>
    <cellStyle name="20% - Akcent 6" xfId="46" builtinId="50"/>
    <cellStyle name="40% - Akcent 6" xfId="47" builtinId="51"/>
    <cellStyle name="60% - Akcent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topLeftCell="A11" workbookViewId="0">
      <selection activeCell="B4" sqref="B4:K4"/>
    </sheetView>
  </sheetViews>
  <sheetFormatPr defaultColWidth="9.14285714285714" defaultRowHeight="15"/>
  <cols>
    <col min="1" max="1" width="5.71428571428571" customWidth="1"/>
  </cols>
  <sheetData>
    <row r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19" customHeight="1" spans="1:11">
      <c r="A2" s="30"/>
      <c r="B2" s="30" t="s">
        <v>0</v>
      </c>
      <c r="C2" s="30"/>
      <c r="D2" s="30"/>
      <c r="E2" s="30"/>
      <c r="F2" s="30"/>
      <c r="G2" s="30"/>
      <c r="H2" s="31" t="s">
        <v>1</v>
      </c>
      <c r="I2" s="31"/>
      <c r="J2" s="31"/>
      <c r="K2" s="31"/>
    </row>
    <row r="3" spans="1:1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>
      <c r="A4" s="30"/>
      <c r="B4" s="32" t="s">
        <v>2</v>
      </c>
      <c r="C4" s="32"/>
      <c r="D4" s="32"/>
      <c r="E4" s="32"/>
      <c r="F4" s="32"/>
      <c r="G4" s="32"/>
      <c r="H4" s="32"/>
      <c r="I4" s="32"/>
      <c r="J4" s="32"/>
      <c r="K4" s="32"/>
    </row>
    <row r="5" ht="43" customHeight="1" spans="1:11">
      <c r="A5" s="30"/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</row>
    <row r="6" spans="1:1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customHeight="1" spans="1:11">
      <c r="A7" s="34" t="s">
        <v>4</v>
      </c>
      <c r="B7" s="35" t="s">
        <v>5</v>
      </c>
      <c r="C7" s="35"/>
      <c r="D7" s="35"/>
      <c r="E7" s="35"/>
      <c r="F7" s="35"/>
      <c r="G7" s="35"/>
      <c r="H7" s="35"/>
      <c r="I7" s="35"/>
      <c r="J7" s="35"/>
      <c r="K7" s="35"/>
    </row>
    <row r="8" spans="1:11">
      <c r="A8" s="36"/>
      <c r="B8" s="37" t="s">
        <v>6</v>
      </c>
      <c r="C8" s="37"/>
      <c r="D8" s="37"/>
      <c r="E8" s="37"/>
      <c r="F8" s="37"/>
      <c r="G8" s="38"/>
      <c r="H8" s="38"/>
      <c r="I8" s="38"/>
      <c r="J8" s="38"/>
      <c r="K8" s="38"/>
    </row>
    <row r="9" spans="1:11">
      <c r="A9" s="36"/>
      <c r="B9" s="37" t="s">
        <v>7</v>
      </c>
      <c r="C9" s="37"/>
      <c r="D9" s="37"/>
      <c r="E9" s="37"/>
      <c r="F9" s="37"/>
      <c r="G9" s="38"/>
      <c r="H9" s="38"/>
      <c r="I9" s="38"/>
      <c r="J9" s="38"/>
      <c r="K9" s="38"/>
    </row>
    <row r="10" ht="18" customHeight="1" spans="1:11">
      <c r="A10" s="36"/>
      <c r="B10" s="37" t="s">
        <v>8</v>
      </c>
      <c r="C10" s="37"/>
      <c r="D10" s="37"/>
      <c r="E10" s="37"/>
      <c r="F10" s="37"/>
      <c r="G10" s="38"/>
      <c r="H10" s="38"/>
      <c r="I10" s="38"/>
      <c r="J10" s="38"/>
      <c r="K10" s="38"/>
    </row>
    <row r="11" ht="64" customHeight="1" spans="1:11">
      <c r="A11" s="36"/>
      <c r="B11" s="39" t="s">
        <v>9</v>
      </c>
      <c r="C11" s="38"/>
      <c r="D11" s="38"/>
      <c r="E11" s="38"/>
      <c r="F11" s="38"/>
      <c r="G11" s="38"/>
      <c r="H11" s="38"/>
      <c r="I11" s="38"/>
      <c r="J11" s="38"/>
      <c r="K11" s="38"/>
    </row>
    <row r="12" ht="27" customHeight="1" spans="1:11">
      <c r="A12" s="40"/>
      <c r="B12" s="41" t="s">
        <v>10</v>
      </c>
      <c r="C12" s="42"/>
      <c r="D12" s="42"/>
      <c r="E12" s="42"/>
      <c r="F12" s="42"/>
      <c r="G12" s="42"/>
      <c r="H12" s="42"/>
      <c r="I12" s="42"/>
      <c r="J12" s="42"/>
      <c r="K12" s="64"/>
    </row>
    <row r="13" spans="1:1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>
      <c r="A14" s="34" t="s">
        <v>11</v>
      </c>
      <c r="B14" s="35" t="s">
        <v>12</v>
      </c>
      <c r="C14" s="35"/>
      <c r="D14" s="35"/>
      <c r="E14" s="35"/>
      <c r="F14" s="35"/>
      <c r="G14" s="35"/>
      <c r="H14" s="35"/>
      <c r="I14" s="35"/>
      <c r="J14" s="35"/>
      <c r="K14" s="35"/>
    </row>
    <row r="15" ht="35" customHeight="1" spans="1:11">
      <c r="A15" s="36"/>
      <c r="B15" s="43" t="s">
        <v>13</v>
      </c>
      <c r="C15" s="44"/>
      <c r="D15" s="44"/>
      <c r="E15" s="44"/>
      <c r="F15" s="44"/>
      <c r="G15" s="44"/>
      <c r="H15" s="44"/>
      <c r="I15" s="44"/>
      <c r="J15" s="44"/>
      <c r="K15" s="65"/>
    </row>
    <row r="16" ht="41" customHeight="1" spans="1:11">
      <c r="A16" s="45"/>
      <c r="B16" s="46" t="s">
        <v>14</v>
      </c>
      <c r="C16" s="47"/>
      <c r="D16" s="47"/>
      <c r="E16" s="47"/>
      <c r="F16" s="47"/>
      <c r="G16" s="47"/>
      <c r="H16" s="47"/>
      <c r="I16" s="47"/>
      <c r="J16" s="47"/>
      <c r="K16" s="66"/>
    </row>
    <row r="17" ht="37" customHeight="1" spans="1:11">
      <c r="A17" s="45" t="s">
        <v>15</v>
      </c>
      <c r="B17" s="48" t="s">
        <v>16</v>
      </c>
      <c r="C17" s="49"/>
      <c r="D17" s="49"/>
      <c r="E17" s="49"/>
      <c r="F17" s="49"/>
      <c r="G17" s="49"/>
      <c r="H17" s="49"/>
      <c r="I17" s="49"/>
      <c r="J17" s="49"/>
      <c r="K17" s="67"/>
    </row>
    <row r="18" spans="1:11">
      <c r="A18" s="45" t="s">
        <v>17</v>
      </c>
      <c r="B18" s="48" t="s">
        <v>18</v>
      </c>
      <c r="C18" s="49"/>
      <c r="D18" s="49"/>
      <c r="E18" s="49"/>
      <c r="F18" s="49"/>
      <c r="G18" s="49"/>
      <c r="H18" s="49"/>
      <c r="I18" s="49"/>
      <c r="J18" s="49"/>
      <c r="K18" s="67"/>
    </row>
    <row r="19" spans="1:11">
      <c r="A19" s="50" t="s">
        <v>19</v>
      </c>
      <c r="B19" s="48" t="s">
        <v>20</v>
      </c>
      <c r="C19" s="49"/>
      <c r="D19" s="49"/>
      <c r="E19" s="49"/>
      <c r="F19" s="49"/>
      <c r="G19" s="49"/>
      <c r="H19" s="49"/>
      <c r="I19" s="49"/>
      <c r="J19" s="49"/>
      <c r="K19" s="67"/>
    </row>
    <row r="20" spans="1:1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>
      <c r="A21" s="34" t="s">
        <v>21</v>
      </c>
      <c r="B21" s="35" t="s">
        <v>22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1:11">
      <c r="A22" s="36" t="s">
        <v>23</v>
      </c>
      <c r="B22" s="51" t="s">
        <v>24</v>
      </c>
      <c r="C22" s="52"/>
      <c r="D22" s="52"/>
      <c r="E22" s="52"/>
      <c r="F22" s="52"/>
      <c r="G22" s="52"/>
      <c r="H22" s="52"/>
      <c r="I22" s="52"/>
      <c r="J22" s="52"/>
      <c r="K22" s="68"/>
    </row>
    <row r="23" spans="1:11">
      <c r="A23" s="36"/>
      <c r="B23" s="43" t="s">
        <v>25</v>
      </c>
      <c r="C23" s="44"/>
      <c r="D23" s="44"/>
      <c r="E23" s="44"/>
      <c r="F23" s="44"/>
      <c r="G23" s="44"/>
      <c r="H23" s="44"/>
      <c r="I23" s="44"/>
      <c r="J23" s="44"/>
      <c r="K23" s="65"/>
    </row>
    <row r="24" spans="1:11">
      <c r="A24" s="40"/>
      <c r="B24" s="53" t="s">
        <v>26</v>
      </c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>
      <c r="A26" s="34" t="s">
        <v>27</v>
      </c>
      <c r="B26" s="35" t="s">
        <v>28</v>
      </c>
      <c r="C26" s="35"/>
      <c r="D26" s="35"/>
      <c r="E26" s="35"/>
      <c r="F26" s="35"/>
      <c r="G26" s="35"/>
      <c r="H26" s="35"/>
      <c r="I26" s="35"/>
      <c r="J26" s="35"/>
      <c r="K26" s="35"/>
    </row>
    <row r="27" ht="48" customHeight="1" spans="1:11">
      <c r="A27" s="36"/>
      <c r="B27" s="54"/>
      <c r="C27" s="55" t="s">
        <v>29</v>
      </c>
      <c r="D27" s="56"/>
      <c r="E27" s="56"/>
      <c r="F27" s="56"/>
      <c r="G27" s="56"/>
      <c r="H27" s="56"/>
      <c r="I27" s="56"/>
      <c r="J27" s="56"/>
      <c r="K27" s="69"/>
    </row>
    <row r="28" ht="47" customHeight="1" spans="1:11">
      <c r="A28" s="36"/>
      <c r="B28" s="57"/>
      <c r="C28" s="55" t="s">
        <v>30</v>
      </c>
      <c r="D28" s="56"/>
      <c r="E28" s="56"/>
      <c r="F28" s="56"/>
      <c r="G28" s="56"/>
      <c r="H28" s="56"/>
      <c r="I28" s="56"/>
      <c r="J28" s="56"/>
      <c r="K28" s="69"/>
    </row>
    <row r="29" ht="62" customHeight="1" spans="1:11">
      <c r="A29" s="36"/>
      <c r="B29" s="57"/>
      <c r="C29" s="55" t="s">
        <v>31</v>
      </c>
      <c r="D29" s="56"/>
      <c r="E29" s="56"/>
      <c r="F29" s="56"/>
      <c r="G29" s="56"/>
      <c r="H29" s="56"/>
      <c r="I29" s="56"/>
      <c r="J29" s="56"/>
      <c r="K29" s="69"/>
    </row>
    <row r="30" ht="20" customHeight="1" spans="1:11">
      <c r="A30" s="36"/>
      <c r="B30" s="57"/>
      <c r="C30" s="58" t="s">
        <v>32</v>
      </c>
      <c r="D30" s="58"/>
      <c r="E30" s="58"/>
      <c r="F30" s="58"/>
      <c r="G30" s="58"/>
      <c r="H30" s="58"/>
      <c r="I30" s="58"/>
      <c r="J30" s="58"/>
      <c r="K30" s="70"/>
    </row>
    <row r="31" spans="1:11">
      <c r="A31" s="36"/>
      <c r="B31" s="57"/>
      <c r="C31" s="58" t="s">
        <v>33</v>
      </c>
      <c r="D31" s="58"/>
      <c r="E31" s="58"/>
      <c r="F31" s="58"/>
      <c r="G31" s="58"/>
      <c r="H31" s="58"/>
      <c r="I31" s="58"/>
      <c r="J31" s="58"/>
      <c r="K31" s="70"/>
    </row>
    <row r="32" spans="1:11">
      <c r="A32" s="40"/>
      <c r="B32" s="57"/>
      <c r="C32" s="58" t="s">
        <v>34</v>
      </c>
      <c r="D32" s="58"/>
      <c r="E32" s="58"/>
      <c r="F32" s="58"/>
      <c r="G32" s="58"/>
      <c r="H32" s="58"/>
      <c r="I32" s="58"/>
      <c r="J32" s="58"/>
      <c r="K32" s="70"/>
    </row>
    <row r="33" spans="1:1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>
      <c r="A34" s="34" t="s">
        <v>35</v>
      </c>
      <c r="B34" s="35" t="s">
        <v>36</v>
      </c>
      <c r="C34" s="35"/>
      <c r="D34" s="35"/>
      <c r="E34" s="35"/>
      <c r="F34" s="35"/>
      <c r="G34" s="35"/>
      <c r="H34" s="35"/>
      <c r="I34" s="35"/>
      <c r="J34" s="35"/>
      <c r="K34" s="35"/>
    </row>
    <row r="35" ht="18" customHeight="1" spans="1:11">
      <c r="A35" s="36"/>
      <c r="B35" s="59" t="s">
        <v>37</v>
      </c>
      <c r="C35" s="56"/>
      <c r="D35" s="56"/>
      <c r="E35" s="56"/>
      <c r="F35" s="56"/>
      <c r="G35" s="56"/>
      <c r="H35" s="56"/>
      <c r="I35" s="56"/>
      <c r="J35" s="56"/>
      <c r="K35" s="69"/>
    </row>
    <row r="36" ht="33" customHeight="1" spans="1:11">
      <c r="A36" s="36"/>
      <c r="B36" s="60" t="s">
        <v>38</v>
      </c>
      <c r="C36" s="58"/>
      <c r="D36" s="58"/>
      <c r="E36" s="58"/>
      <c r="F36" s="58"/>
      <c r="G36" s="58"/>
      <c r="H36" s="58"/>
      <c r="I36" s="58"/>
      <c r="J36" s="58"/>
      <c r="K36" s="70"/>
    </row>
    <row r="37" ht="21" customHeight="1" spans="1:11">
      <c r="A37" s="36"/>
      <c r="B37" s="60" t="s">
        <v>39</v>
      </c>
      <c r="C37" s="58"/>
      <c r="D37" s="58"/>
      <c r="E37" s="58"/>
      <c r="F37" s="58"/>
      <c r="G37" s="58"/>
      <c r="H37" s="58"/>
      <c r="I37" s="58"/>
      <c r="J37" s="58"/>
      <c r="K37" s="70"/>
    </row>
    <row r="38" ht="19" customHeight="1" spans="1:11">
      <c r="A38" s="36"/>
      <c r="B38" s="60" t="s">
        <v>40</v>
      </c>
      <c r="C38" s="58"/>
      <c r="D38" s="58"/>
      <c r="E38" s="58"/>
      <c r="F38" s="58"/>
      <c r="G38" s="58"/>
      <c r="H38" s="58"/>
      <c r="I38" s="58"/>
      <c r="J38" s="58"/>
      <c r="K38" s="70"/>
    </row>
    <row r="39" ht="51" customHeight="1" spans="1:11">
      <c r="A39" s="36"/>
      <c r="B39" s="61" t="s">
        <v>41</v>
      </c>
      <c r="C39" s="62"/>
      <c r="D39" s="62"/>
      <c r="E39" s="62"/>
      <c r="F39" s="62"/>
      <c r="G39" s="62"/>
      <c r="H39" s="62"/>
      <c r="I39" s="62"/>
      <c r="J39" s="62"/>
      <c r="K39" s="71"/>
    </row>
    <row r="40" ht="80" customHeight="1" spans="1:11">
      <c r="A40" s="40"/>
      <c r="B40" s="63" t="s">
        <v>42</v>
      </c>
      <c r="C40" s="56"/>
      <c r="D40" s="56"/>
      <c r="E40" s="56"/>
      <c r="F40" s="56"/>
      <c r="G40" s="56"/>
      <c r="H40" s="56"/>
      <c r="I40" s="56"/>
      <c r="J40" s="56"/>
      <c r="K40" s="69"/>
    </row>
  </sheetData>
  <mergeCells count="38">
    <mergeCell ref="B2:E2"/>
    <mergeCell ref="H2:K2"/>
    <mergeCell ref="B4:K4"/>
    <mergeCell ref="B5:K5"/>
    <mergeCell ref="B7:K7"/>
    <mergeCell ref="B8:F8"/>
    <mergeCell ref="G8:K8"/>
    <mergeCell ref="B9:F9"/>
    <mergeCell ref="G9:K9"/>
    <mergeCell ref="B10:F10"/>
    <mergeCell ref="G10:K10"/>
    <mergeCell ref="B11:F11"/>
    <mergeCell ref="G11:K11"/>
    <mergeCell ref="B12:K12"/>
    <mergeCell ref="B14:K14"/>
    <mergeCell ref="B15:K15"/>
    <mergeCell ref="B16:K16"/>
    <mergeCell ref="B17:K17"/>
    <mergeCell ref="B18:K18"/>
    <mergeCell ref="B19:K19"/>
    <mergeCell ref="B21:K21"/>
    <mergeCell ref="B22:K22"/>
    <mergeCell ref="B23:K23"/>
    <mergeCell ref="B24:K24"/>
    <mergeCell ref="B26:K26"/>
    <mergeCell ref="C27:K27"/>
    <mergeCell ref="C28:K28"/>
    <mergeCell ref="C29:K29"/>
    <mergeCell ref="C30:K30"/>
    <mergeCell ref="C31:K31"/>
    <mergeCell ref="C32:K32"/>
    <mergeCell ref="B34:K34"/>
    <mergeCell ref="B35:K35"/>
    <mergeCell ref="B36:K36"/>
    <mergeCell ref="B37:K37"/>
    <mergeCell ref="B38:K38"/>
    <mergeCell ref="B39:K39"/>
    <mergeCell ref="B40:K40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52"/>
  <sheetViews>
    <sheetView workbookViewId="0">
      <selection activeCell="C57" sqref="C57"/>
    </sheetView>
  </sheetViews>
  <sheetFormatPr defaultColWidth="9" defaultRowHeight="15" outlineLevelCol="7"/>
  <cols>
    <col min="1" max="1" width="7" customWidth="1"/>
    <col min="2" max="2" width="11" customWidth="1" outlineLevel="1" collapsed="1"/>
    <col min="3" max="3" width="48.2857142857143" customWidth="1"/>
    <col min="4" max="4" width="9.71428571428571" customWidth="1"/>
    <col min="5" max="5" width="11.2857142857143" customWidth="1"/>
    <col min="6" max="6" width="11.4285714285714" customWidth="1"/>
    <col min="7" max="7" width="12.5714285714286" customWidth="1"/>
    <col min="8" max="8" width="12.1428571428571" customWidth="1"/>
  </cols>
  <sheetData>
    <row r="1" ht="27.75" customHeight="1" spans="1:8">
      <c r="A1" s="2" t="s">
        <v>43</v>
      </c>
      <c r="B1" s="3"/>
      <c r="C1" s="3"/>
      <c r="D1" s="3"/>
      <c r="E1" s="3"/>
      <c r="F1" s="3"/>
      <c r="G1" s="3"/>
      <c r="H1" s="4"/>
    </row>
    <row r="2" spans="1:8">
      <c r="A2" s="5"/>
      <c r="B2" s="5"/>
      <c r="C2" s="5"/>
      <c r="D2" s="5"/>
      <c r="E2" s="5"/>
      <c r="F2" s="5"/>
      <c r="G2" s="5"/>
      <c r="H2" s="5"/>
    </row>
    <row r="3" ht="45" spans="1:8">
      <c r="A3" s="6" t="s">
        <v>44</v>
      </c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6" t="s">
        <v>50</v>
      </c>
      <c r="H3" s="6" t="s">
        <v>51</v>
      </c>
    </row>
    <row r="4" spans="1:8">
      <c r="A4" s="6" t="s">
        <v>52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</row>
    <row r="5" ht="25.5" spans="1:8">
      <c r="A5" s="7" t="s">
        <v>60</v>
      </c>
      <c r="B5" s="7" t="s">
        <v>61</v>
      </c>
      <c r="C5" s="8" t="s">
        <v>43</v>
      </c>
      <c r="D5" s="9" t="s">
        <v>60</v>
      </c>
      <c r="E5" s="9" t="s">
        <v>60</v>
      </c>
      <c r="F5" s="9" t="s">
        <v>60</v>
      </c>
      <c r="G5" s="9" t="s">
        <v>60</v>
      </c>
      <c r="H5" s="10">
        <f>'Formularz kosztorysu ofertowego'!H6+'Formularz kosztorysu ofertowego'!H10+'Formularz kosztorysu ofertowego'!H19+'Formularz kosztorysu ofertowego'!H25+'Formularz kosztorysu ofertowego'!H30</f>
        <v>0</v>
      </c>
    </row>
    <row r="6" s="1" customFormat="1" outlineLevel="1" spans="1:8">
      <c r="A6" s="11" t="s">
        <v>52</v>
      </c>
      <c r="B6" s="11" t="s">
        <v>62</v>
      </c>
      <c r="C6" s="11" t="s">
        <v>63</v>
      </c>
      <c r="D6" s="12" t="s">
        <v>60</v>
      </c>
      <c r="E6" s="12" t="s">
        <v>60</v>
      </c>
      <c r="F6" s="12" t="s">
        <v>60</v>
      </c>
      <c r="G6" s="12" t="s">
        <v>60</v>
      </c>
      <c r="H6" s="13">
        <f>SUM(H7:H9)</f>
        <v>0</v>
      </c>
    </row>
    <row r="7" ht="25.5" outlineLevel="2" spans="1:8">
      <c r="A7" s="14" t="s">
        <v>64</v>
      </c>
      <c r="B7" s="14" t="s">
        <v>65</v>
      </c>
      <c r="C7" s="14" t="s">
        <v>66</v>
      </c>
      <c r="D7" s="14" t="s">
        <v>67</v>
      </c>
      <c r="E7" s="15">
        <v>0.95</v>
      </c>
      <c r="F7" s="15">
        <v>1</v>
      </c>
      <c r="G7" s="15"/>
      <c r="H7" s="15">
        <f>ROUND(E7*G7,2)</f>
        <v>0</v>
      </c>
    </row>
    <row r="8" ht="25.5" outlineLevel="2" spans="1:8">
      <c r="A8" s="14" t="s">
        <v>68</v>
      </c>
      <c r="B8" s="14" t="s">
        <v>69</v>
      </c>
      <c r="C8" s="14" t="s">
        <v>70</v>
      </c>
      <c r="D8" s="14" t="s">
        <v>71</v>
      </c>
      <c r="E8" s="15">
        <v>969</v>
      </c>
      <c r="F8" s="15">
        <v>1</v>
      </c>
      <c r="G8" s="15"/>
      <c r="H8" s="15">
        <f>ROUND(E8*G8,2)</f>
        <v>0</v>
      </c>
    </row>
    <row r="9" ht="25.5" outlineLevel="2" spans="1:8">
      <c r="A9" s="14" t="s">
        <v>72</v>
      </c>
      <c r="B9" s="14" t="s">
        <v>73</v>
      </c>
      <c r="C9" s="14" t="s">
        <v>74</v>
      </c>
      <c r="D9" s="14" t="s">
        <v>75</v>
      </c>
      <c r="E9" s="15">
        <v>35</v>
      </c>
      <c r="F9" s="15">
        <v>1</v>
      </c>
      <c r="G9" s="15"/>
      <c r="H9" s="15">
        <f>ROUND(E9*G9,2)</f>
        <v>0</v>
      </c>
    </row>
    <row r="10" s="1" customFormat="1" outlineLevel="1" spans="1:8">
      <c r="A10" s="11" t="s">
        <v>76</v>
      </c>
      <c r="B10" s="11" t="s">
        <v>62</v>
      </c>
      <c r="C10" s="11" t="s">
        <v>77</v>
      </c>
      <c r="D10" s="12" t="s">
        <v>60</v>
      </c>
      <c r="E10" s="12" t="s">
        <v>60</v>
      </c>
      <c r="F10" s="12" t="s">
        <v>60</v>
      </c>
      <c r="G10" s="12" t="s">
        <v>60</v>
      </c>
      <c r="H10" s="13">
        <f>SUM(H11:H18)</f>
        <v>0</v>
      </c>
    </row>
    <row r="11" ht="38.25" outlineLevel="2" spans="1:8">
      <c r="A11" s="14" t="s">
        <v>15</v>
      </c>
      <c r="B11" s="14" t="s">
        <v>78</v>
      </c>
      <c r="C11" s="14" t="s">
        <v>79</v>
      </c>
      <c r="D11" s="14" t="s">
        <v>71</v>
      </c>
      <c r="E11" s="15">
        <v>4750</v>
      </c>
      <c r="F11" s="15">
        <v>1</v>
      </c>
      <c r="G11" s="15"/>
      <c r="H11" s="15">
        <f t="shared" ref="H11:H18" si="0">ROUND(E11*G11,2)</f>
        <v>0</v>
      </c>
    </row>
    <row r="12" ht="51" outlineLevel="2" spans="1:8">
      <c r="A12" s="14" t="s">
        <v>17</v>
      </c>
      <c r="B12" s="14" t="s">
        <v>80</v>
      </c>
      <c r="C12" s="14" t="s">
        <v>81</v>
      </c>
      <c r="D12" s="14" t="s">
        <v>82</v>
      </c>
      <c r="E12" s="15">
        <v>2850</v>
      </c>
      <c r="F12" s="15">
        <v>1</v>
      </c>
      <c r="G12" s="15"/>
      <c r="H12" s="15">
        <f t="shared" si="0"/>
        <v>0</v>
      </c>
    </row>
    <row r="13" ht="51" outlineLevel="2" spans="1:8">
      <c r="A13" s="14" t="s">
        <v>19</v>
      </c>
      <c r="B13" s="14" t="s">
        <v>83</v>
      </c>
      <c r="C13" s="14" t="s">
        <v>84</v>
      </c>
      <c r="D13" s="14" t="s">
        <v>82</v>
      </c>
      <c r="E13" s="15">
        <v>756</v>
      </c>
      <c r="F13" s="15">
        <v>1</v>
      </c>
      <c r="G13" s="15"/>
      <c r="H13" s="15">
        <f t="shared" si="0"/>
        <v>0</v>
      </c>
    </row>
    <row r="14" ht="63.75" outlineLevel="2" spans="1:8">
      <c r="A14" s="14" t="s">
        <v>85</v>
      </c>
      <c r="B14" s="14" t="s">
        <v>86</v>
      </c>
      <c r="C14" s="14" t="s">
        <v>87</v>
      </c>
      <c r="D14" s="14" t="s">
        <v>71</v>
      </c>
      <c r="E14" s="15">
        <v>230</v>
      </c>
      <c r="F14" s="15">
        <v>1</v>
      </c>
      <c r="G14" s="15"/>
      <c r="H14" s="15">
        <f t="shared" si="0"/>
        <v>0</v>
      </c>
    </row>
    <row r="15" ht="63.75" outlineLevel="2" spans="1:8">
      <c r="A15" s="14" t="s">
        <v>88</v>
      </c>
      <c r="B15" s="14" t="s">
        <v>89</v>
      </c>
      <c r="C15" s="14" t="s">
        <v>90</v>
      </c>
      <c r="D15" s="14" t="s">
        <v>71</v>
      </c>
      <c r="E15" s="15">
        <v>95</v>
      </c>
      <c r="F15" s="15">
        <v>1</v>
      </c>
      <c r="G15" s="15"/>
      <c r="H15" s="15">
        <f t="shared" si="0"/>
        <v>0</v>
      </c>
    </row>
    <row r="16" ht="38.25" outlineLevel="2" spans="1:8">
      <c r="A16" s="14" t="s">
        <v>91</v>
      </c>
      <c r="B16" s="14" t="s">
        <v>92</v>
      </c>
      <c r="C16" s="14" t="s">
        <v>93</v>
      </c>
      <c r="D16" s="14" t="s">
        <v>75</v>
      </c>
      <c r="E16" s="15">
        <v>300</v>
      </c>
      <c r="F16" s="15">
        <v>1</v>
      </c>
      <c r="G16" s="15"/>
      <c r="H16" s="15">
        <f t="shared" si="0"/>
        <v>0</v>
      </c>
    </row>
    <row r="17" ht="25.5" outlineLevel="2" spans="1:8">
      <c r="A17" s="14" t="s">
        <v>94</v>
      </c>
      <c r="B17" s="14" t="s">
        <v>95</v>
      </c>
      <c r="C17" s="14" t="s">
        <v>96</v>
      </c>
      <c r="D17" s="14" t="s">
        <v>82</v>
      </c>
      <c r="E17" s="15">
        <v>12</v>
      </c>
      <c r="F17" s="15">
        <v>1</v>
      </c>
      <c r="G17" s="15"/>
      <c r="H17" s="15">
        <f t="shared" si="0"/>
        <v>0</v>
      </c>
    </row>
    <row r="18" ht="25.5" outlineLevel="2" spans="1:8">
      <c r="A18" s="14" t="s">
        <v>97</v>
      </c>
      <c r="B18" s="14" t="s">
        <v>98</v>
      </c>
      <c r="C18" s="14" t="s">
        <v>99</v>
      </c>
      <c r="D18" s="14" t="s">
        <v>75</v>
      </c>
      <c r="E18" s="15">
        <v>190</v>
      </c>
      <c r="F18" s="15">
        <v>1</v>
      </c>
      <c r="G18" s="15"/>
      <c r="H18" s="15">
        <f t="shared" si="0"/>
        <v>0</v>
      </c>
    </row>
    <row r="19" s="1" customFormat="1" outlineLevel="1" spans="1:8">
      <c r="A19" s="11" t="s">
        <v>100</v>
      </c>
      <c r="B19" s="11" t="s">
        <v>62</v>
      </c>
      <c r="C19" s="11" t="s">
        <v>101</v>
      </c>
      <c r="D19" s="12" t="s">
        <v>60</v>
      </c>
      <c r="E19" s="12" t="s">
        <v>60</v>
      </c>
      <c r="F19" s="12" t="s">
        <v>60</v>
      </c>
      <c r="G19" s="12" t="s">
        <v>60</v>
      </c>
      <c r="H19" s="13">
        <f>SUM(H20:H24)</f>
        <v>0</v>
      </c>
    </row>
    <row r="20" ht="38.25" outlineLevel="2" spans="1:8">
      <c r="A20" s="14" t="s">
        <v>23</v>
      </c>
      <c r="B20" s="14" t="s">
        <v>102</v>
      </c>
      <c r="C20" s="14" t="s">
        <v>103</v>
      </c>
      <c r="D20" s="14" t="s">
        <v>71</v>
      </c>
      <c r="E20" s="15">
        <v>5700</v>
      </c>
      <c r="F20" s="15">
        <v>1</v>
      </c>
      <c r="G20" s="15"/>
      <c r="H20" s="15">
        <f>ROUND(E20*G20,2)</f>
        <v>0</v>
      </c>
    </row>
    <row r="21" ht="25.5" outlineLevel="2" spans="1:8">
      <c r="A21" s="14" t="s">
        <v>104</v>
      </c>
      <c r="B21" s="14" t="s">
        <v>105</v>
      </c>
      <c r="C21" s="14" t="s">
        <v>106</v>
      </c>
      <c r="D21" s="14" t="s">
        <v>71</v>
      </c>
      <c r="E21" s="15">
        <v>6087</v>
      </c>
      <c r="F21" s="15">
        <v>1</v>
      </c>
      <c r="G21" s="15"/>
      <c r="H21" s="15">
        <f>ROUND(E21*G21,2)</f>
        <v>0</v>
      </c>
    </row>
    <row r="22" ht="25.5" outlineLevel="2" spans="1:8">
      <c r="A22" s="14" t="s">
        <v>107</v>
      </c>
      <c r="B22" s="14" t="s">
        <v>108</v>
      </c>
      <c r="C22" s="14" t="s">
        <v>109</v>
      </c>
      <c r="D22" s="14" t="s">
        <v>71</v>
      </c>
      <c r="E22" s="15">
        <v>5700</v>
      </c>
      <c r="F22" s="15">
        <v>1</v>
      </c>
      <c r="G22" s="15"/>
      <c r="H22" s="15">
        <f>ROUND(E22*G22,2)</f>
        <v>0</v>
      </c>
    </row>
    <row r="23" ht="25.5" outlineLevel="2" spans="1:8">
      <c r="A23" s="14" t="s">
        <v>110</v>
      </c>
      <c r="B23" s="14" t="s">
        <v>111</v>
      </c>
      <c r="C23" s="14" t="s">
        <v>112</v>
      </c>
      <c r="D23" s="14" t="s">
        <v>71</v>
      </c>
      <c r="E23" s="15">
        <v>5700</v>
      </c>
      <c r="F23" s="15">
        <v>5</v>
      </c>
      <c r="G23" s="15"/>
      <c r="H23" s="15">
        <f>ROUND(E23*G23,2)</f>
        <v>0</v>
      </c>
    </row>
    <row r="24" ht="25.5" outlineLevel="2" spans="1:8">
      <c r="A24" s="14" t="s">
        <v>113</v>
      </c>
      <c r="B24" s="14" t="s">
        <v>114</v>
      </c>
      <c r="C24" s="14" t="s">
        <v>115</v>
      </c>
      <c r="D24" s="14" t="s">
        <v>116</v>
      </c>
      <c r="E24" s="15">
        <v>50</v>
      </c>
      <c r="F24" s="15">
        <v>1</v>
      </c>
      <c r="G24" s="15"/>
      <c r="H24" s="15">
        <f>ROUND(E24*G24,2)</f>
        <v>0</v>
      </c>
    </row>
    <row r="25" s="1" customFormat="1" outlineLevel="1" spans="1:8">
      <c r="A25" s="11" t="s">
        <v>53</v>
      </c>
      <c r="B25" s="11" t="s">
        <v>62</v>
      </c>
      <c r="C25" s="11" t="s">
        <v>117</v>
      </c>
      <c r="D25" s="12" t="s">
        <v>60</v>
      </c>
      <c r="E25" s="12" t="s">
        <v>60</v>
      </c>
      <c r="F25" s="12" t="s">
        <v>60</v>
      </c>
      <c r="G25" s="12" t="s">
        <v>60</v>
      </c>
      <c r="H25" s="13">
        <f>SUM(H26:H29)</f>
        <v>0</v>
      </c>
    </row>
    <row r="26" ht="38.25" outlineLevel="2" spans="1:8">
      <c r="A26" s="14" t="s">
        <v>118</v>
      </c>
      <c r="B26" s="14" t="s">
        <v>119</v>
      </c>
      <c r="C26" s="14" t="s">
        <v>120</v>
      </c>
      <c r="D26" s="14" t="s">
        <v>71</v>
      </c>
      <c r="E26" s="15">
        <v>4750</v>
      </c>
      <c r="F26" s="15">
        <v>1</v>
      </c>
      <c r="G26" s="15"/>
      <c r="H26" s="15">
        <f>ROUND(E26*G26,2)</f>
        <v>0</v>
      </c>
    </row>
    <row r="27" ht="25.5" outlineLevel="2" spans="1:8">
      <c r="A27" s="14" t="s">
        <v>121</v>
      </c>
      <c r="B27" s="14" t="s">
        <v>122</v>
      </c>
      <c r="C27" s="14" t="s">
        <v>123</v>
      </c>
      <c r="D27" s="14" t="s">
        <v>71</v>
      </c>
      <c r="E27" s="15">
        <v>4750</v>
      </c>
      <c r="F27" s="15">
        <v>1</v>
      </c>
      <c r="G27" s="15"/>
      <c r="H27" s="15">
        <f>ROUND(E27*G27,2)</f>
        <v>0</v>
      </c>
    </row>
    <row r="28" ht="25.5" outlineLevel="2" spans="1:8">
      <c r="A28" s="14" t="s">
        <v>124</v>
      </c>
      <c r="B28" s="14" t="s">
        <v>125</v>
      </c>
      <c r="C28" s="14" t="s">
        <v>126</v>
      </c>
      <c r="D28" s="14" t="s">
        <v>71</v>
      </c>
      <c r="E28" s="15">
        <v>4750</v>
      </c>
      <c r="F28" s="15">
        <v>1</v>
      </c>
      <c r="G28" s="15"/>
      <c r="H28" s="15">
        <f>ROUND(E28*G28,2)</f>
        <v>0</v>
      </c>
    </row>
    <row r="29" ht="38.25" outlineLevel="2" spans="1:8">
      <c r="A29" s="14" t="s">
        <v>127</v>
      </c>
      <c r="B29" s="14" t="s">
        <v>128</v>
      </c>
      <c r="C29" s="14" t="s">
        <v>129</v>
      </c>
      <c r="D29" s="14" t="s">
        <v>71</v>
      </c>
      <c r="E29" s="15">
        <v>4750</v>
      </c>
      <c r="F29" s="15">
        <v>1</v>
      </c>
      <c r="G29" s="15"/>
      <c r="H29" s="15">
        <f>ROUND(E29*G29,2)</f>
        <v>0</v>
      </c>
    </row>
    <row r="30" s="1" customFormat="1" outlineLevel="1" spans="1:8">
      <c r="A30" s="11" t="s">
        <v>54</v>
      </c>
      <c r="B30" s="11" t="s">
        <v>62</v>
      </c>
      <c r="C30" s="11" t="s">
        <v>130</v>
      </c>
      <c r="D30" s="12" t="s">
        <v>60</v>
      </c>
      <c r="E30" s="12" t="s">
        <v>60</v>
      </c>
      <c r="F30" s="12" t="s">
        <v>60</v>
      </c>
      <c r="G30" s="12" t="s">
        <v>60</v>
      </c>
      <c r="H30" s="13">
        <f>SUM(H31:H44)</f>
        <v>0</v>
      </c>
    </row>
    <row r="31" ht="38.25" outlineLevel="2" spans="1:8">
      <c r="A31" s="14" t="s">
        <v>131</v>
      </c>
      <c r="B31" s="14" t="s">
        <v>80</v>
      </c>
      <c r="C31" s="14" t="s">
        <v>132</v>
      </c>
      <c r="D31" s="14" t="s">
        <v>82</v>
      </c>
      <c r="E31" s="15">
        <v>760</v>
      </c>
      <c r="F31" s="15">
        <v>1</v>
      </c>
      <c r="G31" s="15"/>
      <c r="H31" s="15">
        <f t="shared" ref="H31:H44" si="1">ROUND(E31*G31,2)</f>
        <v>0</v>
      </c>
    </row>
    <row r="32" ht="25.5" outlineLevel="2" spans="1:8">
      <c r="A32" s="14" t="s">
        <v>133</v>
      </c>
      <c r="B32" s="14" t="s">
        <v>134</v>
      </c>
      <c r="C32" s="14" t="s">
        <v>135</v>
      </c>
      <c r="D32" s="14" t="s">
        <v>71</v>
      </c>
      <c r="E32" s="15">
        <v>152</v>
      </c>
      <c r="F32" s="15">
        <v>1</v>
      </c>
      <c r="G32" s="15"/>
      <c r="H32" s="15">
        <f t="shared" si="1"/>
        <v>0</v>
      </c>
    </row>
    <row r="33" ht="25.5" outlineLevel="2" spans="1:8">
      <c r="A33" s="14" t="s">
        <v>136</v>
      </c>
      <c r="B33" s="14" t="s">
        <v>137</v>
      </c>
      <c r="C33" s="14" t="s">
        <v>138</v>
      </c>
      <c r="D33" s="14" t="s">
        <v>75</v>
      </c>
      <c r="E33" s="15">
        <v>50</v>
      </c>
      <c r="F33" s="15">
        <v>1</v>
      </c>
      <c r="G33" s="15"/>
      <c r="H33" s="15">
        <f t="shared" si="1"/>
        <v>0</v>
      </c>
    </row>
    <row r="34" ht="25.5" outlineLevel="2" spans="1:8">
      <c r="A34" s="14" t="s">
        <v>139</v>
      </c>
      <c r="B34" s="14" t="s">
        <v>137</v>
      </c>
      <c r="C34" s="14" t="s">
        <v>140</v>
      </c>
      <c r="D34" s="14" t="s">
        <v>75</v>
      </c>
      <c r="E34" s="15">
        <v>140</v>
      </c>
      <c r="F34" s="15">
        <v>1</v>
      </c>
      <c r="G34" s="15"/>
      <c r="H34" s="15">
        <f t="shared" si="1"/>
        <v>0</v>
      </c>
    </row>
    <row r="35" ht="25.5" outlineLevel="2" spans="1:8">
      <c r="A35" s="14" t="s">
        <v>141</v>
      </c>
      <c r="B35" s="14" t="s">
        <v>142</v>
      </c>
      <c r="C35" s="14" t="s">
        <v>143</v>
      </c>
      <c r="D35" s="14" t="s">
        <v>82</v>
      </c>
      <c r="E35" s="15">
        <v>91.2</v>
      </c>
      <c r="F35" s="15">
        <v>1</v>
      </c>
      <c r="G35" s="15"/>
      <c r="H35" s="15">
        <f t="shared" si="1"/>
        <v>0</v>
      </c>
    </row>
    <row r="36" ht="25.5" outlineLevel="2" spans="1:8">
      <c r="A36" s="14" t="s">
        <v>144</v>
      </c>
      <c r="B36" s="14" t="s">
        <v>145</v>
      </c>
      <c r="C36" s="14" t="s">
        <v>146</v>
      </c>
      <c r="D36" s="14" t="s">
        <v>147</v>
      </c>
      <c r="E36" s="15">
        <v>50</v>
      </c>
      <c r="F36" s="15">
        <v>1</v>
      </c>
      <c r="G36" s="15"/>
      <c r="H36" s="15">
        <f t="shared" si="1"/>
        <v>0</v>
      </c>
    </row>
    <row r="37" ht="25.5" outlineLevel="2" spans="1:8">
      <c r="A37" s="14" t="s">
        <v>148</v>
      </c>
      <c r="B37" s="14" t="s">
        <v>149</v>
      </c>
      <c r="C37" s="14" t="s">
        <v>150</v>
      </c>
      <c r="D37" s="14" t="s">
        <v>75</v>
      </c>
      <c r="E37" s="15">
        <v>30</v>
      </c>
      <c r="F37" s="15">
        <v>1</v>
      </c>
      <c r="G37" s="15"/>
      <c r="H37" s="15">
        <f t="shared" si="1"/>
        <v>0</v>
      </c>
    </row>
    <row r="38" ht="25.5" outlineLevel="2" spans="1:8">
      <c r="A38" s="14" t="s">
        <v>151</v>
      </c>
      <c r="B38" s="14" t="s">
        <v>152</v>
      </c>
      <c r="C38" s="14" t="s">
        <v>153</v>
      </c>
      <c r="D38" s="14" t="s">
        <v>82</v>
      </c>
      <c r="E38" s="15">
        <v>60.9</v>
      </c>
      <c r="F38" s="15">
        <v>1</v>
      </c>
      <c r="G38" s="15"/>
      <c r="H38" s="15">
        <f t="shared" si="1"/>
        <v>0</v>
      </c>
    </row>
    <row r="39" ht="25.5" outlineLevel="2" spans="1:8">
      <c r="A39" s="14" t="s">
        <v>154</v>
      </c>
      <c r="B39" s="14" t="s">
        <v>155</v>
      </c>
      <c r="C39" s="14" t="s">
        <v>156</v>
      </c>
      <c r="D39" s="14" t="s">
        <v>75</v>
      </c>
      <c r="E39" s="15">
        <v>406</v>
      </c>
      <c r="F39" s="15">
        <v>1</v>
      </c>
      <c r="G39" s="15"/>
      <c r="H39" s="15">
        <f t="shared" si="1"/>
        <v>0</v>
      </c>
    </row>
    <row r="40" ht="25.5" outlineLevel="2" spans="1:8">
      <c r="A40" s="14" t="s">
        <v>157</v>
      </c>
      <c r="B40" s="14" t="s">
        <v>158</v>
      </c>
      <c r="C40" s="14" t="s">
        <v>159</v>
      </c>
      <c r="D40" s="14" t="s">
        <v>75</v>
      </c>
      <c r="E40" s="15">
        <v>460</v>
      </c>
      <c r="F40" s="15">
        <v>1</v>
      </c>
      <c r="G40" s="15"/>
      <c r="H40" s="15">
        <f t="shared" si="1"/>
        <v>0</v>
      </c>
    </row>
    <row r="41" ht="38.25" outlineLevel="2" spans="1:8">
      <c r="A41" s="14" t="s">
        <v>160</v>
      </c>
      <c r="B41" s="14" t="s">
        <v>161</v>
      </c>
      <c r="C41" s="14" t="s">
        <v>162</v>
      </c>
      <c r="D41" s="14" t="s">
        <v>71</v>
      </c>
      <c r="E41" s="15">
        <v>80</v>
      </c>
      <c r="F41" s="15">
        <v>1</v>
      </c>
      <c r="G41" s="15"/>
      <c r="H41" s="15">
        <f t="shared" si="1"/>
        <v>0</v>
      </c>
    </row>
    <row r="42" ht="25.5" outlineLevel="2" spans="1:8">
      <c r="A42" s="14" t="s">
        <v>163</v>
      </c>
      <c r="B42" s="14" t="s">
        <v>164</v>
      </c>
      <c r="C42" s="14" t="s">
        <v>165</v>
      </c>
      <c r="D42" s="14" t="s">
        <v>71</v>
      </c>
      <c r="E42" s="15">
        <v>230</v>
      </c>
      <c r="F42" s="15">
        <v>1</v>
      </c>
      <c r="G42" s="15"/>
      <c r="H42" s="15">
        <f t="shared" si="1"/>
        <v>0</v>
      </c>
    </row>
    <row r="43" ht="25.5" outlineLevel="2" spans="1:8">
      <c r="A43" s="14" t="s">
        <v>166</v>
      </c>
      <c r="B43" s="14" t="s">
        <v>167</v>
      </c>
      <c r="C43" s="14" t="s">
        <v>168</v>
      </c>
      <c r="D43" s="14" t="s">
        <v>82</v>
      </c>
      <c r="E43" s="15">
        <v>760</v>
      </c>
      <c r="F43" s="15">
        <v>1</v>
      </c>
      <c r="G43" s="15"/>
      <c r="H43" s="15">
        <f t="shared" si="1"/>
        <v>0</v>
      </c>
    </row>
    <row r="44" ht="38.25" outlineLevel="2" spans="1:8">
      <c r="A44" s="16" t="s">
        <v>169</v>
      </c>
      <c r="B44" s="16" t="s">
        <v>170</v>
      </c>
      <c r="C44" s="16" t="s">
        <v>171</v>
      </c>
      <c r="D44" s="16" t="s">
        <v>82</v>
      </c>
      <c r="E44" s="17">
        <v>142.5</v>
      </c>
      <c r="F44" s="17">
        <v>1</v>
      </c>
      <c r="G44" s="17"/>
      <c r="H44" s="17">
        <f t="shared" si="1"/>
        <v>0</v>
      </c>
    </row>
    <row r="45" spans="1:8">
      <c r="A45" s="18"/>
      <c r="B45" s="18"/>
      <c r="C45" s="18"/>
      <c r="D45" s="18"/>
      <c r="E45" s="19" t="s">
        <v>172</v>
      </c>
      <c r="F45" s="19"/>
      <c r="G45" s="19"/>
      <c r="H45" s="20">
        <f>H5</f>
        <v>0</v>
      </c>
    </row>
    <row r="46" spans="1:8">
      <c r="A46" s="18"/>
      <c r="B46" s="18"/>
      <c r="C46" s="18"/>
      <c r="D46" s="18"/>
      <c r="E46" s="19" t="s">
        <v>173</v>
      </c>
      <c r="F46" s="19"/>
      <c r="G46" s="19"/>
      <c r="H46" s="21">
        <f>H47-H45</f>
        <v>0</v>
      </c>
    </row>
    <row r="47" spans="1:8">
      <c r="A47" s="18"/>
      <c r="B47" s="18"/>
      <c r="C47" s="18"/>
      <c r="D47" s="18"/>
      <c r="E47" s="19" t="s">
        <v>174</v>
      </c>
      <c r="F47" s="19"/>
      <c r="G47" s="19"/>
      <c r="H47" s="22">
        <f>H45*1.23</f>
        <v>0</v>
      </c>
    </row>
    <row r="49" spans="3:7">
      <c r="C49" s="23" t="s">
        <v>175</v>
      </c>
      <c r="D49" s="24"/>
      <c r="E49" s="24"/>
      <c r="F49" s="25"/>
      <c r="G49" s="26"/>
    </row>
    <row r="50" spans="3:7">
      <c r="C50" s="27" t="s">
        <v>176</v>
      </c>
      <c r="D50" s="28"/>
      <c r="E50" s="28"/>
      <c r="F50" s="29"/>
      <c r="G50" s="26"/>
    </row>
    <row r="51" spans="3:7">
      <c r="C51" s="27" t="s">
        <v>177</v>
      </c>
      <c r="D51" s="28"/>
      <c r="E51" s="28"/>
      <c r="F51" s="29"/>
      <c r="G51" s="26"/>
    </row>
    <row r="52" spans="3:7">
      <c r="C52" s="27" t="s">
        <v>178</v>
      </c>
      <c r="D52" s="28"/>
      <c r="E52" s="28"/>
      <c r="F52" s="29"/>
      <c r="G52" s="26"/>
    </row>
  </sheetData>
  <mergeCells count="16">
    <mergeCell ref="A1:H1"/>
    <mergeCell ref="B2:H2"/>
    <mergeCell ref="A45:D45"/>
    <mergeCell ref="E45:G45"/>
    <mergeCell ref="A46:D46"/>
    <mergeCell ref="E46:G46"/>
    <mergeCell ref="A47:D47"/>
    <mergeCell ref="E47:G47"/>
    <mergeCell ref="C49:E49"/>
    <mergeCell ref="F49:G49"/>
    <mergeCell ref="C50:E50"/>
    <mergeCell ref="F50:G50"/>
    <mergeCell ref="C51:E51"/>
    <mergeCell ref="F51:G51"/>
    <mergeCell ref="C52:E52"/>
    <mergeCell ref="F52:G52"/>
  </mergeCells>
  <pageMargins left="0.708661417322835" right="0.708661417322835" top="0.55118110236220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Formularz oferty</vt:lpstr>
      <vt:lpstr>Formularz kosztorysu ofertowego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WPS_1704352880</cp:lastModifiedBy>
  <dcterms:created xsi:type="dcterms:W3CDTF">2025-04-11T10:00:00Z</dcterms:created>
  <cp:lastPrinted>2025-04-11T08:33:00Z</cp:lastPrinted>
  <dcterms:modified xsi:type="dcterms:W3CDTF">2025-04-11T11:49:17Z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486BC02820774E97BF3863166070E2F3_12</vt:lpwstr>
  </property>
  <property fmtid="{D5CDD505-2E9C-101B-9397-08002B2CF9AE}" pid="3" name="KSOProductBuildVer">
    <vt:lpwstr>1045-12.2.0.20782</vt:lpwstr>
  </property>
</Properties>
</file>