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92.18\Inwestycje_MTBS\POSTĘPOWANIA\2025\PZP\#PZP 01_2025_MTBS - Ubezpieczenie\"/>
    </mc:Choice>
  </mc:AlternateContent>
  <bookViews>
    <workbookView xWindow="0" yWindow="0" windowWidth="28800" windowHeight="12315"/>
  </bookViews>
  <sheets>
    <sheet name="Arkusz1" sheetId="1" r:id="rId1"/>
  </sheets>
  <definedNames>
    <definedName name="_xlnm.Print_Titles" localSheetId="0">Arkusz1!$2:$5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I87" i="1"/>
  <c r="G86" i="1"/>
  <c r="G85" i="1"/>
  <c r="G84" i="1"/>
  <c r="G83" i="1"/>
  <c r="G82" i="1"/>
  <c r="G81" i="1"/>
  <c r="G79" i="1"/>
  <c r="G78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H55" i="1"/>
  <c r="H54" i="1"/>
  <c r="G53" i="1"/>
  <c r="G52" i="1"/>
  <c r="G51" i="1"/>
  <c r="G50" i="1"/>
  <c r="G49" i="1"/>
  <c r="H48" i="1"/>
  <c r="H47" i="1"/>
  <c r="H46" i="1"/>
  <c r="H45" i="1"/>
  <c r="H44" i="1"/>
  <c r="H43" i="1"/>
  <c r="G42" i="1"/>
  <c r="G41" i="1"/>
  <c r="H40" i="1"/>
  <c r="H39" i="1"/>
  <c r="G38" i="1"/>
  <c r="H37" i="1"/>
  <c r="G36" i="1"/>
  <c r="G35" i="1"/>
  <c r="G34" i="1"/>
  <c r="G33" i="1"/>
  <c r="G32" i="1"/>
  <c r="G31" i="1"/>
  <c r="G30" i="1"/>
  <c r="G29" i="1"/>
  <c r="G27" i="1"/>
  <c r="G26" i="1"/>
  <c r="G25" i="1"/>
  <c r="H24" i="1"/>
  <c r="G23" i="1"/>
  <c r="H22" i="1"/>
  <c r="H21" i="1"/>
  <c r="G19" i="1"/>
  <c r="G16" i="1"/>
  <c r="G6" i="1"/>
  <c r="G87" i="1" l="1"/>
  <c r="H87" i="1"/>
  <c r="H90" i="1" l="1"/>
</calcChain>
</file>

<file path=xl/sharedStrings.xml><?xml version="1.0" encoding="utf-8"?>
<sst xmlns="http://schemas.openxmlformats.org/spreadsheetml/2006/main" count="368" uniqueCount="282">
  <si>
    <t>SUMY UBEZPIECZENIA 2024/2025</t>
  </si>
  <si>
    <t>CESJE</t>
  </si>
  <si>
    <t>L.p.</t>
  </si>
  <si>
    <t>Nr inwent.</t>
  </si>
  <si>
    <t>Nazwa</t>
  </si>
  <si>
    <t>Data przyjęcia</t>
  </si>
  <si>
    <t>Rok budowy</t>
  </si>
  <si>
    <t>Powierzchnia</t>
  </si>
  <si>
    <t>Wartość rzeczywista</t>
  </si>
  <si>
    <t>Wartość księgowa</t>
  </si>
  <si>
    <t>1.</t>
  </si>
  <si>
    <t>10100002-0</t>
  </si>
  <si>
    <t>Warsztaty stolarko-ślusarskie ul. Towarowa 1 Tarnowskie Góry</t>
  </si>
  <si>
    <t>1976-1978</t>
  </si>
  <si>
    <t>2.</t>
  </si>
  <si>
    <t>10100004-0</t>
  </si>
  <si>
    <t>Warsztaty naprawy samochodów ul. Towarowa 1 Tarnowskie Góry</t>
  </si>
  <si>
    <t>brak inf</t>
  </si>
  <si>
    <t>3.</t>
  </si>
  <si>
    <t>10100005-0</t>
  </si>
  <si>
    <t>Stacja trafo ul. Towarowa 1 Tarnowskie Góry</t>
  </si>
  <si>
    <t>4.</t>
  </si>
  <si>
    <t>10200001-0</t>
  </si>
  <si>
    <t>Garaże Pakamery ul. Towarowa 1 Tarnowskie Góry</t>
  </si>
  <si>
    <t>5.</t>
  </si>
  <si>
    <t>10200002-0</t>
  </si>
  <si>
    <t>Garaż Zabrze ul. Wolności 428</t>
  </si>
  <si>
    <t>6.</t>
  </si>
  <si>
    <t>10200003-0</t>
  </si>
  <si>
    <t>7.</t>
  </si>
  <si>
    <t>10200004-0</t>
  </si>
  <si>
    <t>8.</t>
  </si>
  <si>
    <t>10200005-0</t>
  </si>
  <si>
    <t>Garaż Tarnowskie Góry ul. Radosna 48</t>
  </si>
  <si>
    <t>9.</t>
  </si>
  <si>
    <t>10400002-0</t>
  </si>
  <si>
    <t>Zadaszenie magazynu ul. Towarowa 1 Tarnowskie Góry</t>
  </si>
  <si>
    <t>CESJA</t>
  </si>
  <si>
    <t>WFOŚiGW</t>
  </si>
  <si>
    <t>10.</t>
  </si>
  <si>
    <t>10400003-0</t>
  </si>
  <si>
    <t>Magazyn główny ul. Towarowa 1 Tarnowskie Góry</t>
  </si>
  <si>
    <t>11.</t>
  </si>
  <si>
    <t>10400004-0</t>
  </si>
  <si>
    <t>Magazyn gazów technicznych ul. Towarowa 1 Tarnowskie Góry</t>
  </si>
  <si>
    <t>12.</t>
  </si>
  <si>
    <t>10500003-0</t>
  </si>
  <si>
    <t>1978-1980</t>
  </si>
  <si>
    <t>13.</t>
  </si>
  <si>
    <t>10500004-0</t>
  </si>
  <si>
    <t xml:space="preserve">Portiernia ul. Towarowa 1 Tarnowskie Góry </t>
  </si>
  <si>
    <t>14.</t>
  </si>
  <si>
    <t>11000001-0</t>
  </si>
  <si>
    <t>Budynek mieszkalny ul. Wolności 422, Zabrze</t>
  </si>
  <si>
    <t>15.</t>
  </si>
  <si>
    <t>11000003-0</t>
  </si>
  <si>
    <t>Budynek mieszkalny ul. Wolności 428, Zabrze</t>
  </si>
  <si>
    <t>16.</t>
  </si>
  <si>
    <t>11000002-0</t>
  </si>
  <si>
    <t>Budynek mieszkalny ul. Wyciska 12, 12A, 12B, 12C Zabrze</t>
  </si>
  <si>
    <t>12000982/60/2005 29.06.2005</t>
  </si>
  <si>
    <t>17.</t>
  </si>
  <si>
    <t>11000004-0</t>
  </si>
  <si>
    <t>Budynek mieszkalny ul. Damrota 42, Zabrze</t>
  </si>
  <si>
    <t>18.</t>
  </si>
  <si>
    <t>11000005-0</t>
  </si>
  <si>
    <t>Budynek mieszkalny ul. Janasa 1A, 1B, 1C Tarnowskie Góry</t>
  </si>
  <si>
    <t>12000982/43/99 12.05.1999</t>
  </si>
  <si>
    <t>19.</t>
  </si>
  <si>
    <t>11000006-0</t>
  </si>
  <si>
    <t>Budynek mieszkalny ul. Janasa 2A, 2B, 2C Tarnowskie Góry</t>
  </si>
  <si>
    <t>12000982/160/2000 01.09.2000</t>
  </si>
  <si>
    <t>20.</t>
  </si>
  <si>
    <t>Budynek mieszkalny ul. Janasa 8 Tarnowskie Góry</t>
  </si>
  <si>
    <t>2017-2018</t>
  </si>
  <si>
    <t>17/0181 26.01.2017</t>
  </si>
  <si>
    <t>21.</t>
  </si>
  <si>
    <t>Budynek mieszkalny ul. Janasa 10 Tarnowskie Góry</t>
  </si>
  <si>
    <t>22.</t>
  </si>
  <si>
    <t>11000008-0</t>
  </si>
  <si>
    <t>Budynek mieszkalny ul. A. Mickiewicza 11, 13, 15, 17, 19 Tarnowskie G.</t>
  </si>
  <si>
    <t>12000982/62/2001 25.05.2001</t>
  </si>
  <si>
    <t>23.</t>
  </si>
  <si>
    <t>11000009-0</t>
  </si>
  <si>
    <t>Budynek mieszkalny ul. Radosna 48 Tarnowskie Góry</t>
  </si>
  <si>
    <t>24.</t>
  </si>
  <si>
    <t>11000010-0</t>
  </si>
  <si>
    <t>Budynek mieszkalny ul. Radosna 50 Tarnowskie Góry</t>
  </si>
  <si>
    <t>25.</t>
  </si>
  <si>
    <t>11000011-0</t>
  </si>
  <si>
    <t>Budynek mieszkalny ul. Radosna 52 Tarnowskie Góry</t>
  </si>
  <si>
    <t>26.</t>
  </si>
  <si>
    <t>11000012-0</t>
  </si>
  <si>
    <t>Budynek mieszkalny ul. Radosna 54 Tarnowskie Góry</t>
  </si>
  <si>
    <t>27.</t>
  </si>
  <si>
    <t>11000013-0</t>
  </si>
  <si>
    <t>Budynek mieszkalny ul. Radosna 56 Tarnowskie Góry</t>
  </si>
  <si>
    <t>28.</t>
  </si>
  <si>
    <t>11000014-0</t>
  </si>
  <si>
    <t>Budynek mieszkalny ul. Radosna 58 Tarnowskie Góry</t>
  </si>
  <si>
    <t>29.</t>
  </si>
  <si>
    <t>11000015-0</t>
  </si>
  <si>
    <t>Budynek mieszkalny ul. Tysiąclecia 2, 4, 6 Tarnowskie Góry</t>
  </si>
  <si>
    <t>30.</t>
  </si>
  <si>
    <t>11000016-0</t>
  </si>
  <si>
    <t>Budynek mieszkalny ul. Hallera 1 Tarnowskie Góry</t>
  </si>
  <si>
    <t>31.</t>
  </si>
  <si>
    <t>11000023-0</t>
  </si>
  <si>
    <t>Budynek mieszkalny ul. Karłuszowiec 12 Tarnowskie Góry</t>
  </si>
  <si>
    <t>32.</t>
  </si>
  <si>
    <t>11000033-0</t>
  </si>
  <si>
    <t>Budynek mieszkalny ul. Bończyka 24, 24A, 24B Tarnowskie Góry</t>
  </si>
  <si>
    <t>33.</t>
  </si>
  <si>
    <t>11000027-0</t>
  </si>
  <si>
    <t>Budynek mieszkalny ul. Bończyka 29, 29A Tarnowskie Góry</t>
  </si>
  <si>
    <t>34.</t>
  </si>
  <si>
    <t>11000029-0</t>
  </si>
  <si>
    <t>Budynek mieszkalny ul. Bytomska 3A, 3B Tarnowskie Góry</t>
  </si>
  <si>
    <t>35.</t>
  </si>
  <si>
    <t>11000030-0</t>
  </si>
  <si>
    <t>Budynek mieszkalny ul. Bytomska 5A, 5B, 5C Tarnowskie Góry</t>
  </si>
  <si>
    <t>36.</t>
  </si>
  <si>
    <t>11000032-0</t>
  </si>
  <si>
    <t>Budynek mieszkalny ul. Wojska Polskiego 3, 3A Tarnowskie Góry</t>
  </si>
  <si>
    <t>37.</t>
  </si>
  <si>
    <t>Budynek mieszkalny ul. Kościuszki 11, 11A, 11B Tarnowskie Góry</t>
  </si>
  <si>
    <t>38.</t>
  </si>
  <si>
    <t>11000034-0</t>
  </si>
  <si>
    <t>Budynek mieszkalny ul. Kościuszki 13, 13A Tarnowskie Góry</t>
  </si>
  <si>
    <t>39.</t>
  </si>
  <si>
    <t>11000035-0</t>
  </si>
  <si>
    <t>Budynek mieszkalny ul. Kościuszki 13B, 13C Tarnowskie Góry</t>
  </si>
  <si>
    <t>40.</t>
  </si>
  <si>
    <t>11000036-0</t>
  </si>
  <si>
    <t>Budynek mieszkalny ul. S. Okrzei 30, 30A, 30B Tarnowskie Góry</t>
  </si>
  <si>
    <t>41.</t>
  </si>
  <si>
    <t>11000037-0</t>
  </si>
  <si>
    <t>Budynek mieszkalny ul. S. Okrzei 32, 32A Tarnowskie Góry</t>
  </si>
  <si>
    <t>42.</t>
  </si>
  <si>
    <t>11000038-0</t>
  </si>
  <si>
    <t>Budynek mieszkalny ul. Francuska 15, 15A Tarnowskie Góry</t>
  </si>
  <si>
    <t>1998-1999</t>
  </si>
  <si>
    <t>43.</t>
  </si>
  <si>
    <t>11000039-0</t>
  </si>
  <si>
    <t>Budynek mieszkalny ul. Francuska 17, 17A, 17B, 17C Tarnowskie Góry</t>
  </si>
  <si>
    <t>44.</t>
  </si>
  <si>
    <t>11000040-0</t>
  </si>
  <si>
    <t>Budynek mieszkalny ul. Grunwaldzka 19 Lubliniec</t>
  </si>
  <si>
    <t>2000-2001</t>
  </si>
  <si>
    <t>45.</t>
  </si>
  <si>
    <t>11000044-0</t>
  </si>
  <si>
    <t xml:space="preserve">Budynek mieszkalny ul. Opolska 15, 15A, 17 Zabrze </t>
  </si>
  <si>
    <t>2001-2002</t>
  </si>
  <si>
    <t>12000982/5/2002 10.04.2002</t>
  </si>
  <si>
    <t>46.</t>
  </si>
  <si>
    <t>11000041-0</t>
  </si>
  <si>
    <t>Budynek mieszkalny ul. Opolska 22, 24, 26, 28, 30, 30A i ul. Kamienna 1-3 Zabrze</t>
  </si>
  <si>
    <t>12000982/62/2001 25.05.2001, 12000982/221/2001 12.01.2001</t>
  </si>
  <si>
    <t>47.</t>
  </si>
  <si>
    <t>11000042-0</t>
  </si>
  <si>
    <t>Budynek mieszkalny ul. J.Opolskiego 1, 3, 5, 7, 9 Tarnowskie Góry</t>
  </si>
  <si>
    <t>48.</t>
  </si>
  <si>
    <t>11000043-0</t>
  </si>
  <si>
    <t>Budynek mieszkalny ul. J.Opolskiego 2, 4, 6, 8, 10 Tarnowskie Góry</t>
  </si>
  <si>
    <t>49.</t>
  </si>
  <si>
    <t>11000045-0</t>
  </si>
  <si>
    <t>Budynek mieszkalny ul. P.Kubiny 5, 5A, 5B, 5C, 5D Ruda Śląska</t>
  </si>
  <si>
    <t>2002-2003</t>
  </si>
  <si>
    <t>12000982/73/2003 30.06.2003</t>
  </si>
  <si>
    <t>50.</t>
  </si>
  <si>
    <t>11000046-0</t>
  </si>
  <si>
    <t>Budynek mieszkalny ul. Ułanów 15, 15A, 15B, 15C, Knurów</t>
  </si>
  <si>
    <t>2002-2004</t>
  </si>
  <si>
    <t>12000982/96/2003 06.08.2003</t>
  </si>
  <si>
    <t>51.</t>
  </si>
  <si>
    <t>11000047-0</t>
  </si>
  <si>
    <t>Budynek mieszkalny ul. Ułanów 17-17A, Knurów</t>
  </si>
  <si>
    <t>52.</t>
  </si>
  <si>
    <t>11000048-0</t>
  </si>
  <si>
    <t>Budynek mieszkalny ul. Wieniawskiego 4, 4A, 4B Lubliniec</t>
  </si>
  <si>
    <t>2004-2005</t>
  </si>
  <si>
    <t>12000982/104/2004 07.12.2004</t>
  </si>
  <si>
    <t>53.</t>
  </si>
  <si>
    <t>11000049-0</t>
  </si>
  <si>
    <t>Budynek mieszkalny ul. Janika 24, 24A, Zabrze</t>
  </si>
  <si>
    <t>2004-2006</t>
  </si>
  <si>
    <t>54.</t>
  </si>
  <si>
    <t>11000050-0</t>
  </si>
  <si>
    <t>Budynek mieszkalny ul. Janika 26, 26A, 26B, 26C, 26D, 26E, Zabrze</t>
  </si>
  <si>
    <t>55.</t>
  </si>
  <si>
    <t>11000055-0</t>
  </si>
  <si>
    <t>Budynek mieszkalny ul. Janika 28, 28A, 28B, 28C, 28D, 28E Zabrze</t>
  </si>
  <si>
    <t>2006-2008</t>
  </si>
  <si>
    <t>12000982/1026/2006 14.06.2006</t>
  </si>
  <si>
    <t>56.</t>
  </si>
  <si>
    <t>11000058-0</t>
  </si>
  <si>
    <t>Budynek mieszkalny ul. Janika 30, 30A, 30B Zabrze</t>
  </si>
  <si>
    <t>2008-2011</t>
  </si>
  <si>
    <t>57.</t>
  </si>
  <si>
    <t>11000051-0</t>
  </si>
  <si>
    <t>Budynek mieszkalny ul. Strzelców Bytom. 3a/1 i 3a/2, Pyskowice</t>
  </si>
  <si>
    <t>2005-2007</t>
  </si>
  <si>
    <t>12000982/1104/2006 20.12.2006</t>
  </si>
  <si>
    <t>58.</t>
  </si>
  <si>
    <t>11000056-0</t>
  </si>
  <si>
    <t>Budynek mieszkalny ul. 1-go Maja 7A, Knurów</t>
  </si>
  <si>
    <t>2007-2008</t>
  </si>
  <si>
    <t>12000982/78/2007 30.10.2007</t>
  </si>
  <si>
    <t>59.</t>
  </si>
  <si>
    <t>11000057-0</t>
  </si>
  <si>
    <t>Budynek mieszkalny ul. 1-go Maja 7B, Knurów</t>
  </si>
  <si>
    <t>60.</t>
  </si>
  <si>
    <t>10000052-0</t>
  </si>
  <si>
    <t>Budynek mieszkalny ul. E.Kokota 22, Ruda Śląska</t>
  </si>
  <si>
    <t>12000982/142/2005 27.12.2005</t>
  </si>
  <si>
    <t>61.</t>
  </si>
  <si>
    <t>11000053-0</t>
  </si>
  <si>
    <t>Budynek mieszkalny ul. E.Kokota 24 Ruda Śląska</t>
  </si>
  <si>
    <t>62.</t>
  </si>
  <si>
    <t>11000054-0</t>
  </si>
  <si>
    <t>Budynek mieszkalny ul. E.Kokota 26 Ruda Śląska.</t>
  </si>
  <si>
    <t>63.</t>
  </si>
  <si>
    <t>11000059-0</t>
  </si>
  <si>
    <t>Budynek mieszkalny ul. E.Kokota 28, 28A, 28B, 28C, 28D, 28E Ruda Śląska</t>
  </si>
  <si>
    <t>2009-2012</t>
  </si>
  <si>
    <t>14/0520 08.08.2014</t>
  </si>
  <si>
    <t>64.</t>
  </si>
  <si>
    <t>11000060-0</t>
  </si>
  <si>
    <t>Budynek mieszkalny ul. Żywiecka 21, 21A, 21B Zabrze</t>
  </si>
  <si>
    <t>65.</t>
  </si>
  <si>
    <t>Budynek mieszkalny ul. Żywiecka 23, 23A, 23B Zabrze</t>
  </si>
  <si>
    <t>5815-00922 Umowa o obsługę i gwarantowanie emisji z obligacji z dnia 29.04.2015</t>
  </si>
  <si>
    <t>66.</t>
  </si>
  <si>
    <t>Budynek mieszkalny ul. Żywiecka 25, 25a Zabrze</t>
  </si>
  <si>
    <t>2019-2020</t>
  </si>
  <si>
    <t>19/2650, 22.07.2020</t>
  </si>
  <si>
    <t>67.</t>
  </si>
  <si>
    <t>Budynek mieszkalny ul. Żywiecka 27, 27A, 27B Zabrze</t>
  </si>
  <si>
    <t>68.</t>
  </si>
  <si>
    <t>Budynek mieszkalny ul. Żywiecka 35 Zabrze</t>
  </si>
  <si>
    <t>17/0180 26.01.2017</t>
  </si>
  <si>
    <t>69.</t>
  </si>
  <si>
    <t>Budynek mieszkalny ul. Żywiecka 39 Zabrze</t>
  </si>
  <si>
    <t>70.</t>
  </si>
  <si>
    <t>Budynek mieszkalny ul. Żywiecka 43-43a Zabrze</t>
  </si>
  <si>
    <t>71.</t>
  </si>
  <si>
    <t>Budynek mieszkalny ul. Batorego 3K Knurów</t>
  </si>
  <si>
    <t>5815-00923 Umowa o obsługę i gwarantowanie emisji z obligacji z dnia 29.04.2015</t>
  </si>
  <si>
    <t>72.</t>
  </si>
  <si>
    <t>Budynek mieszkalny ul. Strzelców Bytomskich 3B/1, 3B/2 Pyskowice</t>
  </si>
  <si>
    <t>5815-0094 Umowa o obsługę i gwarantowanie emisji z obligacji z dnia 29.04.2015</t>
  </si>
  <si>
    <t>73.</t>
  </si>
  <si>
    <t>Budynek mieszkalny ul. Ks. Michała Lewka 5 Tarnowskie Góry</t>
  </si>
  <si>
    <t>74.</t>
  </si>
  <si>
    <t>Budynek mieszkalny ul. Pocztowa 1a, 1b Knurów</t>
  </si>
  <si>
    <t>19/2646, 30.01.2020</t>
  </si>
  <si>
    <t>75.</t>
  </si>
  <si>
    <t>Budynek mieszkalny ul. Wilniewczyca 6A, 6B, 42-700 Lubliniec</t>
  </si>
  <si>
    <t>2020-2022</t>
  </si>
  <si>
    <t>76.</t>
  </si>
  <si>
    <t xml:space="preserve">Budynek mieszkalny ul. Żywiecka 33 (budynek 9) w Zabrzu </t>
  </si>
  <si>
    <t>2020-2023</t>
  </si>
  <si>
    <t>77.</t>
  </si>
  <si>
    <t xml:space="preserve">Budynek mieszkalny ul. Żywiecka 37 (budynek 8) w Zabrzu </t>
  </si>
  <si>
    <t>78.</t>
  </si>
  <si>
    <t>Budynek mieszkalny ul. Poniatowskiego 3A/1 3A/2 w Pyskowicach</t>
  </si>
  <si>
    <t>21/0423</t>
  </si>
  <si>
    <t>79.</t>
  </si>
  <si>
    <t>Budynek mieszkalny ul. Żywiecka 41, 41a, 41b</t>
  </si>
  <si>
    <t>RAZEM</t>
  </si>
  <si>
    <t>Wartość odtworzeniowa</t>
  </si>
  <si>
    <t>Bank Gospodarstwa Krajowego, Aleje Jerozolimskie 7, 00-955 Warszawa</t>
  </si>
  <si>
    <t>Wartość odtworzeniowa 5000 zł/m²</t>
  </si>
  <si>
    <t>Garaż 17 Zabrze ul. Opolska</t>
  </si>
  <si>
    <t>Garaż 1 Zabrze ul. Opolska</t>
  </si>
  <si>
    <t>80.</t>
  </si>
  <si>
    <t>81.</t>
  </si>
  <si>
    <t>RAZEM:</t>
  </si>
  <si>
    <t>Budynek administracyjny ul. Towarowa 1 Tarnowskie Góry na budynku są zainstalowane panele fotowoltaiczne</t>
  </si>
  <si>
    <t>ZAŁĄCZNIK 1A - WYKAZ NIERUCHOMOŚCI MIĘDZYGMINNEGO TOWARZYSTWA BUDOWNICTWA SPOŁECZNEGO SP. Z O.O. W TARNOWSKICH GÓRACH</t>
  </si>
  <si>
    <t>budynek wyłączony z ubezpieczenia od zdarzen losowych</t>
  </si>
  <si>
    <t>Nr postępowania 1/2025/MTBS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</si>
</sst>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6" fillId="2" borderId="0" xfId="0" applyFont="1" applyFill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wrapText="1"/>
    </xf>
    <xf numFmtId="4" fontId="7" fillId="2" borderId="0" xfId="0" applyNumberFormat="1" applyFont="1" applyFill="1" applyAlignment="1">
      <alignment horizontal="left"/>
    </xf>
    <xf numFmtId="4" fontId="6" fillId="3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4" fontId="6" fillId="3" borderId="2" xfId="0" applyNumberFormat="1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left" vertical="center"/>
    </xf>
    <xf numFmtId="4" fontId="7" fillId="2" borderId="6" xfId="0" applyNumberFormat="1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zoomScaleNormal="100" workbookViewId="0">
      <selection activeCell="C82" sqref="C82"/>
    </sheetView>
  </sheetViews>
  <sheetFormatPr defaultRowHeight="15" x14ac:dyDescent="0.25"/>
  <cols>
    <col min="1" max="1" width="5.140625" style="3" customWidth="1"/>
    <col min="2" max="2" width="13.28515625" style="3" customWidth="1"/>
    <col min="3" max="3" width="41.5703125" style="12" customWidth="1"/>
    <col min="4" max="4" width="9.140625" style="3" customWidth="1"/>
    <col min="5" max="5" width="10.7109375" style="3" customWidth="1"/>
    <col min="6" max="6" width="11" style="4" customWidth="1"/>
    <col min="7" max="7" width="21" style="3" customWidth="1"/>
    <col min="8" max="8" width="18.42578125" style="3" customWidth="1"/>
    <col min="9" max="9" width="12.5703125" style="1" customWidth="1"/>
    <col min="10" max="10" width="43" style="1" customWidth="1"/>
    <col min="11" max="11" width="38" style="11" customWidth="1"/>
    <col min="12" max="12" width="1.28515625" customWidth="1"/>
    <col min="13" max="13" width="3" bestFit="1" customWidth="1"/>
  </cols>
  <sheetData>
    <row r="1" spans="1:11" x14ac:dyDescent="0.25">
      <c r="A1" s="59" t="s">
        <v>281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4.45" customHeight="1" x14ac:dyDescent="0.25">
      <c r="A2" s="55" t="s">
        <v>279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A3" s="6"/>
      <c r="B3" s="6"/>
      <c r="C3" s="6"/>
      <c r="D3" s="6"/>
      <c r="E3" s="6"/>
      <c r="F3" s="6"/>
      <c r="G3" s="56" t="s">
        <v>0</v>
      </c>
      <c r="H3" s="56"/>
      <c r="I3" s="56"/>
      <c r="J3" s="57" t="s">
        <v>1</v>
      </c>
      <c r="K3" s="57"/>
    </row>
    <row r="4" spans="1:11" x14ac:dyDescent="0.25">
      <c r="A4" s="13"/>
      <c r="B4" s="13"/>
      <c r="C4" s="14"/>
      <c r="D4" s="13"/>
      <c r="E4" s="13"/>
      <c r="F4" s="15"/>
      <c r="G4" s="16">
        <v>5000</v>
      </c>
      <c r="H4" s="16"/>
      <c r="I4" s="17"/>
      <c r="J4" s="57"/>
      <c r="K4" s="57"/>
    </row>
    <row r="5" spans="1:11" s="38" customFormat="1" ht="45" x14ac:dyDescent="0.25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7" t="s">
        <v>272</v>
      </c>
      <c r="H5" s="7" t="s">
        <v>8</v>
      </c>
      <c r="I5" s="10" t="s">
        <v>9</v>
      </c>
      <c r="J5" s="57"/>
      <c r="K5" s="57"/>
    </row>
    <row r="6" spans="1:11" ht="28.5" x14ac:dyDescent="0.25">
      <c r="A6" s="18" t="s">
        <v>10</v>
      </c>
      <c r="B6" s="18" t="s">
        <v>11</v>
      </c>
      <c r="C6" s="26" t="s">
        <v>12</v>
      </c>
      <c r="D6" s="19">
        <v>1981</v>
      </c>
      <c r="E6" s="19" t="s">
        <v>13</v>
      </c>
      <c r="F6" s="20">
        <v>1480</v>
      </c>
      <c r="G6" s="24">
        <f>$G$4*F6</f>
        <v>7400000</v>
      </c>
      <c r="H6" s="24"/>
      <c r="I6" s="24"/>
      <c r="J6" s="21"/>
      <c r="K6" s="22"/>
    </row>
    <row r="7" spans="1:11" ht="28.5" x14ac:dyDescent="0.25">
      <c r="A7" s="18" t="s">
        <v>14</v>
      </c>
      <c r="B7" s="18" t="s">
        <v>15</v>
      </c>
      <c r="C7" s="26" t="s">
        <v>16</v>
      </c>
      <c r="D7" s="19">
        <v>1981</v>
      </c>
      <c r="E7" s="19"/>
      <c r="F7" s="20" t="s">
        <v>17</v>
      </c>
      <c r="G7" s="23"/>
      <c r="H7" s="24"/>
      <c r="I7" s="23">
        <v>50126.63</v>
      </c>
      <c r="J7" s="21"/>
      <c r="K7" s="22"/>
    </row>
    <row r="8" spans="1:11" s="2" customFormat="1" ht="28.5" x14ac:dyDescent="0.25">
      <c r="A8" s="19" t="s">
        <v>18</v>
      </c>
      <c r="B8" s="19" t="s">
        <v>19</v>
      </c>
      <c r="C8" s="26" t="s">
        <v>20</v>
      </c>
      <c r="D8" s="19">
        <v>1981</v>
      </c>
      <c r="E8" s="19"/>
      <c r="F8" s="20" t="s">
        <v>17</v>
      </c>
      <c r="G8" s="23"/>
      <c r="H8" s="24"/>
      <c r="I8" s="23">
        <v>70156.149999999994</v>
      </c>
      <c r="J8" s="21"/>
      <c r="K8" s="22"/>
    </row>
    <row r="9" spans="1:11" s="2" customFormat="1" ht="28.5" x14ac:dyDescent="0.25">
      <c r="A9" s="19" t="s">
        <v>21</v>
      </c>
      <c r="B9" s="19" t="s">
        <v>22</v>
      </c>
      <c r="C9" s="26" t="s">
        <v>23</v>
      </c>
      <c r="D9" s="19">
        <v>1981</v>
      </c>
      <c r="E9" s="19"/>
      <c r="F9" s="20" t="s">
        <v>17</v>
      </c>
      <c r="G9" s="23"/>
      <c r="H9" s="24"/>
      <c r="I9" s="23">
        <v>23212.22</v>
      </c>
      <c r="J9" s="21"/>
      <c r="K9" s="22"/>
    </row>
    <row r="10" spans="1:11" s="2" customFormat="1" x14ac:dyDescent="0.25">
      <c r="A10" s="19" t="s">
        <v>24</v>
      </c>
      <c r="B10" s="19" t="s">
        <v>25</v>
      </c>
      <c r="C10" s="26" t="s">
        <v>26</v>
      </c>
      <c r="D10" s="19">
        <v>1998</v>
      </c>
      <c r="E10" s="19"/>
      <c r="F10" s="20" t="s">
        <v>17</v>
      </c>
      <c r="G10" s="23"/>
      <c r="H10" s="24"/>
      <c r="I10" s="23">
        <v>6874</v>
      </c>
      <c r="J10" s="21"/>
      <c r="K10" s="22"/>
    </row>
    <row r="11" spans="1:11" s="2" customFormat="1" x14ac:dyDescent="0.25">
      <c r="A11" s="19" t="s">
        <v>27</v>
      </c>
      <c r="B11" s="19" t="s">
        <v>28</v>
      </c>
      <c r="C11" s="26" t="s">
        <v>26</v>
      </c>
      <c r="D11" s="19">
        <v>1998</v>
      </c>
      <c r="E11" s="19"/>
      <c r="F11" s="20" t="s">
        <v>17</v>
      </c>
      <c r="G11" s="23"/>
      <c r="H11" s="24"/>
      <c r="I11" s="23">
        <v>14928.14</v>
      </c>
      <c r="J11" s="21"/>
      <c r="K11" s="22"/>
    </row>
    <row r="12" spans="1:11" s="2" customFormat="1" x14ac:dyDescent="0.25">
      <c r="A12" s="19" t="s">
        <v>29</v>
      </c>
      <c r="B12" s="19" t="s">
        <v>30</v>
      </c>
      <c r="C12" s="26" t="s">
        <v>26</v>
      </c>
      <c r="D12" s="19">
        <v>1998</v>
      </c>
      <c r="E12" s="19"/>
      <c r="F12" s="20" t="s">
        <v>17</v>
      </c>
      <c r="G12" s="23"/>
      <c r="H12" s="24"/>
      <c r="I12" s="23">
        <v>17280.259999999998</v>
      </c>
      <c r="J12" s="21"/>
      <c r="K12" s="22"/>
    </row>
    <row r="13" spans="1:11" s="2" customFormat="1" x14ac:dyDescent="0.25">
      <c r="A13" s="19" t="s">
        <v>31</v>
      </c>
      <c r="B13" s="19" t="s">
        <v>32</v>
      </c>
      <c r="C13" s="26" t="s">
        <v>33</v>
      </c>
      <c r="D13" s="19">
        <v>2014</v>
      </c>
      <c r="E13" s="19"/>
      <c r="F13" s="20" t="s">
        <v>17</v>
      </c>
      <c r="G13" s="23"/>
      <c r="H13" s="24"/>
      <c r="I13" s="23">
        <v>8524</v>
      </c>
      <c r="J13" s="21"/>
      <c r="K13" s="22"/>
    </row>
    <row r="14" spans="1:11" s="2" customFormat="1" x14ac:dyDescent="0.25">
      <c r="A14" s="19" t="s">
        <v>34</v>
      </c>
      <c r="B14" s="19" t="s">
        <v>28</v>
      </c>
      <c r="C14" s="26" t="s">
        <v>273</v>
      </c>
      <c r="D14" s="19">
        <v>1998</v>
      </c>
      <c r="E14" s="19"/>
      <c r="F14" s="20" t="s">
        <v>17</v>
      </c>
      <c r="G14" s="23"/>
      <c r="H14" s="24"/>
      <c r="I14" s="23">
        <v>46000</v>
      </c>
      <c r="J14" s="21"/>
      <c r="K14" s="22"/>
    </row>
    <row r="15" spans="1:11" s="2" customFormat="1" x14ac:dyDescent="0.25">
      <c r="A15" s="19" t="s">
        <v>39</v>
      </c>
      <c r="B15" s="19" t="s">
        <v>30</v>
      </c>
      <c r="C15" s="26" t="s">
        <v>274</v>
      </c>
      <c r="D15" s="19">
        <v>1998</v>
      </c>
      <c r="E15" s="19"/>
      <c r="F15" s="20" t="s">
        <v>17</v>
      </c>
      <c r="G15" s="23"/>
      <c r="H15" s="24"/>
      <c r="I15" s="23">
        <v>46000</v>
      </c>
      <c r="J15" s="21"/>
      <c r="K15" s="22"/>
    </row>
    <row r="16" spans="1:11" s="2" customFormat="1" ht="28.5" x14ac:dyDescent="0.25">
      <c r="A16" s="19" t="s">
        <v>42</v>
      </c>
      <c r="B16" s="19" t="s">
        <v>35</v>
      </c>
      <c r="C16" s="26" t="s">
        <v>36</v>
      </c>
      <c r="D16" s="19">
        <v>1981</v>
      </c>
      <c r="E16" s="19" t="s">
        <v>13</v>
      </c>
      <c r="F16" s="43">
        <v>1600</v>
      </c>
      <c r="G16" s="45">
        <f>$G$4*F16</f>
        <v>8000000</v>
      </c>
      <c r="H16" s="24"/>
      <c r="I16" s="24"/>
      <c r="J16" s="58" t="s">
        <v>37</v>
      </c>
      <c r="K16" s="47" t="s">
        <v>38</v>
      </c>
    </row>
    <row r="17" spans="1:11" s="2" customFormat="1" ht="28.5" x14ac:dyDescent="0.25">
      <c r="A17" s="19" t="s">
        <v>45</v>
      </c>
      <c r="B17" s="19" t="s">
        <v>40</v>
      </c>
      <c r="C17" s="26" t="s">
        <v>41</v>
      </c>
      <c r="D17" s="19">
        <v>1981</v>
      </c>
      <c r="E17" s="19" t="s">
        <v>13</v>
      </c>
      <c r="F17" s="48"/>
      <c r="G17" s="45"/>
      <c r="H17" s="24"/>
      <c r="I17" s="24"/>
      <c r="J17" s="58"/>
      <c r="K17" s="47"/>
    </row>
    <row r="18" spans="1:11" s="2" customFormat="1" ht="28.5" x14ac:dyDescent="0.25">
      <c r="A18" s="19" t="s">
        <v>48</v>
      </c>
      <c r="B18" s="19" t="s">
        <v>43</v>
      </c>
      <c r="C18" s="26" t="s">
        <v>44</v>
      </c>
      <c r="D18" s="19">
        <v>1981</v>
      </c>
      <c r="E18" s="19" t="s">
        <v>13</v>
      </c>
      <c r="F18" s="44"/>
      <c r="G18" s="45"/>
      <c r="H18" s="24"/>
      <c r="I18" s="24"/>
      <c r="J18" s="58"/>
      <c r="K18" s="47"/>
    </row>
    <row r="19" spans="1:11" s="2" customFormat="1" ht="42.75" x14ac:dyDescent="0.25">
      <c r="A19" s="19" t="s">
        <v>51</v>
      </c>
      <c r="B19" s="19" t="s">
        <v>46</v>
      </c>
      <c r="C19" s="26" t="s">
        <v>278</v>
      </c>
      <c r="D19" s="19">
        <v>1981</v>
      </c>
      <c r="E19" s="19" t="s">
        <v>47</v>
      </c>
      <c r="F19" s="20">
        <v>2369.1999999999998</v>
      </c>
      <c r="G19" s="24">
        <f>$G$4*F19</f>
        <v>11846000</v>
      </c>
      <c r="H19" s="24"/>
      <c r="I19" s="24"/>
      <c r="J19" s="21"/>
      <c r="K19" s="22"/>
    </row>
    <row r="20" spans="1:11" s="2" customFormat="1" ht="28.5" x14ac:dyDescent="0.25">
      <c r="A20" s="19" t="s">
        <v>54</v>
      </c>
      <c r="B20" s="19" t="s">
        <v>49</v>
      </c>
      <c r="C20" s="26" t="s">
        <v>50</v>
      </c>
      <c r="D20" s="19">
        <v>1981</v>
      </c>
      <c r="E20" s="19"/>
      <c r="F20" s="20" t="s">
        <v>17</v>
      </c>
      <c r="G20" s="23"/>
      <c r="H20" s="24"/>
      <c r="I20" s="23">
        <v>7126.21</v>
      </c>
      <c r="J20" s="21"/>
      <c r="K20" s="22"/>
    </row>
    <row r="21" spans="1:11" s="2" customFormat="1" ht="28.5" x14ac:dyDescent="0.25">
      <c r="A21" s="19" t="s">
        <v>57</v>
      </c>
      <c r="B21" s="19" t="s">
        <v>52</v>
      </c>
      <c r="C21" s="26" t="s">
        <v>53</v>
      </c>
      <c r="D21" s="19">
        <v>1998</v>
      </c>
      <c r="E21" s="19">
        <v>1922</v>
      </c>
      <c r="F21" s="20">
        <v>1186.8599999999999</v>
      </c>
      <c r="G21" s="24"/>
      <c r="H21" s="24">
        <f>(F21*G4)-30%</f>
        <v>5934299.6999999993</v>
      </c>
      <c r="I21" s="24"/>
      <c r="J21" s="21"/>
      <c r="K21" s="22"/>
    </row>
    <row r="22" spans="1:11" s="2" customFormat="1" ht="28.5" x14ac:dyDescent="0.25">
      <c r="A22" s="19" t="s">
        <v>61</v>
      </c>
      <c r="B22" s="19" t="s">
        <v>55</v>
      </c>
      <c r="C22" s="26" t="s">
        <v>56</v>
      </c>
      <c r="D22" s="19">
        <v>1996</v>
      </c>
      <c r="E22" s="19">
        <v>1957</v>
      </c>
      <c r="F22" s="20">
        <v>398</v>
      </c>
      <c r="G22" s="24"/>
      <c r="H22" s="24">
        <f>(F22*G4)-30%</f>
        <v>1989999.7</v>
      </c>
      <c r="I22" s="24"/>
      <c r="J22" s="21"/>
      <c r="K22" s="22"/>
    </row>
    <row r="23" spans="1:11" s="2" customFormat="1" ht="28.5" x14ac:dyDescent="0.25">
      <c r="A23" s="19" t="s">
        <v>64</v>
      </c>
      <c r="B23" s="19" t="s">
        <v>58</v>
      </c>
      <c r="C23" s="26" t="s">
        <v>59</v>
      </c>
      <c r="D23" s="19">
        <v>1998</v>
      </c>
      <c r="E23" s="19">
        <v>1970</v>
      </c>
      <c r="F23" s="20">
        <v>2743</v>
      </c>
      <c r="G23" s="24">
        <f>$G$4*F23</f>
        <v>13715000</v>
      </c>
      <c r="H23" s="24"/>
      <c r="I23" s="24"/>
      <c r="J23" s="26" t="s">
        <v>60</v>
      </c>
      <c r="K23" s="22" t="s">
        <v>271</v>
      </c>
    </row>
    <row r="24" spans="1:11" s="2" customFormat="1" ht="28.5" x14ac:dyDescent="0.25">
      <c r="A24" s="19" t="s">
        <v>68</v>
      </c>
      <c r="B24" s="19" t="s">
        <v>62</v>
      </c>
      <c r="C24" s="26" t="s">
        <v>63</v>
      </c>
      <c r="D24" s="19">
        <v>1998</v>
      </c>
      <c r="E24" s="19">
        <v>1958</v>
      </c>
      <c r="F24" s="20">
        <v>1511.59</v>
      </c>
      <c r="G24" s="24"/>
      <c r="H24" s="24">
        <f>(F24*G4)-30%</f>
        <v>7557949.7000000002</v>
      </c>
      <c r="I24" s="24"/>
      <c r="J24" s="21"/>
      <c r="K24" s="22"/>
    </row>
    <row r="25" spans="1:11" s="2" customFormat="1" ht="28.5" x14ac:dyDescent="0.25">
      <c r="A25" s="19" t="s">
        <v>72</v>
      </c>
      <c r="B25" s="19" t="s">
        <v>65</v>
      </c>
      <c r="C25" s="26" t="s">
        <v>66</v>
      </c>
      <c r="D25" s="19">
        <v>1998</v>
      </c>
      <c r="E25" s="19">
        <v>1961</v>
      </c>
      <c r="F25" s="20">
        <v>1837.19</v>
      </c>
      <c r="G25" s="24">
        <f>$G$4*F25</f>
        <v>9185950</v>
      </c>
      <c r="H25" s="24"/>
      <c r="I25" s="24"/>
      <c r="J25" s="26" t="s">
        <v>67</v>
      </c>
      <c r="K25" s="22" t="s">
        <v>271</v>
      </c>
    </row>
    <row r="26" spans="1:11" s="2" customFormat="1" ht="28.5" x14ac:dyDescent="0.25">
      <c r="A26" s="19" t="s">
        <v>76</v>
      </c>
      <c r="B26" s="19" t="s">
        <v>69</v>
      </c>
      <c r="C26" s="26" t="s">
        <v>70</v>
      </c>
      <c r="D26" s="19">
        <v>1998</v>
      </c>
      <c r="E26" s="19">
        <v>1961</v>
      </c>
      <c r="F26" s="20">
        <v>1883.68</v>
      </c>
      <c r="G26" s="24">
        <f>$G$4*F26</f>
        <v>9418400</v>
      </c>
      <c r="H26" s="24"/>
      <c r="I26" s="24"/>
      <c r="J26" s="26" t="s">
        <v>71</v>
      </c>
      <c r="K26" s="22" t="s">
        <v>271</v>
      </c>
    </row>
    <row r="27" spans="1:11" s="2" customFormat="1" ht="28.5" x14ac:dyDescent="0.25">
      <c r="A27" s="19" t="s">
        <v>78</v>
      </c>
      <c r="B27" s="19"/>
      <c r="C27" s="26" t="s">
        <v>73</v>
      </c>
      <c r="D27" s="19">
        <v>2018</v>
      </c>
      <c r="E27" s="19" t="s">
        <v>74</v>
      </c>
      <c r="F27" s="43">
        <v>2896.6</v>
      </c>
      <c r="G27" s="45">
        <f>$G$4*F27</f>
        <v>14483000</v>
      </c>
      <c r="H27" s="24"/>
      <c r="I27" s="25"/>
      <c r="J27" s="46" t="s">
        <v>75</v>
      </c>
      <c r="K27" s="47" t="s">
        <v>271</v>
      </c>
    </row>
    <row r="28" spans="1:11" s="2" customFormat="1" ht="28.5" x14ac:dyDescent="0.25">
      <c r="A28" s="19" t="s">
        <v>82</v>
      </c>
      <c r="B28" s="27"/>
      <c r="C28" s="26" t="s">
        <v>77</v>
      </c>
      <c r="D28" s="19">
        <v>2018</v>
      </c>
      <c r="E28" s="19" t="s">
        <v>74</v>
      </c>
      <c r="F28" s="44"/>
      <c r="G28" s="45"/>
      <c r="H28" s="24"/>
      <c r="I28" s="25"/>
      <c r="J28" s="46"/>
      <c r="K28" s="47"/>
    </row>
    <row r="29" spans="1:11" s="2" customFormat="1" ht="28.5" x14ac:dyDescent="0.25">
      <c r="A29" s="19" t="s">
        <v>85</v>
      </c>
      <c r="B29" s="19" t="s">
        <v>79</v>
      </c>
      <c r="C29" s="26" t="s">
        <v>80</v>
      </c>
      <c r="D29" s="19">
        <v>1998</v>
      </c>
      <c r="E29" s="19">
        <v>1964</v>
      </c>
      <c r="F29" s="20">
        <v>3223.6</v>
      </c>
      <c r="G29" s="24">
        <f t="shared" ref="G29:G36" si="0">$G$4*F29</f>
        <v>16118000</v>
      </c>
      <c r="H29" s="24"/>
      <c r="I29" s="24"/>
      <c r="J29" s="26" t="s">
        <v>81</v>
      </c>
      <c r="K29" s="22" t="s">
        <v>271</v>
      </c>
    </row>
    <row r="30" spans="1:11" s="2" customFormat="1" ht="28.5" x14ac:dyDescent="0.25">
      <c r="A30" s="19" t="s">
        <v>88</v>
      </c>
      <c r="B30" s="19" t="s">
        <v>83</v>
      </c>
      <c r="C30" s="26" t="s">
        <v>84</v>
      </c>
      <c r="D30" s="19">
        <v>1998</v>
      </c>
      <c r="E30" s="19">
        <v>1974</v>
      </c>
      <c r="F30" s="20">
        <v>295.60000000000002</v>
      </c>
      <c r="G30" s="24">
        <f t="shared" si="0"/>
        <v>1478000</v>
      </c>
      <c r="H30" s="24"/>
      <c r="I30" s="24"/>
      <c r="J30" s="21"/>
      <c r="K30" s="22"/>
    </row>
    <row r="31" spans="1:11" s="2" customFormat="1" ht="28.5" x14ac:dyDescent="0.25">
      <c r="A31" s="19" t="s">
        <v>91</v>
      </c>
      <c r="B31" s="19" t="s">
        <v>86</v>
      </c>
      <c r="C31" s="26" t="s">
        <v>87</v>
      </c>
      <c r="D31" s="19">
        <v>1998</v>
      </c>
      <c r="E31" s="19">
        <v>1975</v>
      </c>
      <c r="F31" s="20">
        <v>295.60000000000002</v>
      </c>
      <c r="G31" s="24">
        <f t="shared" si="0"/>
        <v>1478000</v>
      </c>
      <c r="H31" s="24"/>
      <c r="I31" s="24"/>
      <c r="J31" s="21"/>
      <c r="K31" s="22"/>
    </row>
    <row r="32" spans="1:11" s="2" customFormat="1" ht="28.5" x14ac:dyDescent="0.25">
      <c r="A32" s="19" t="s">
        <v>94</v>
      </c>
      <c r="B32" s="19" t="s">
        <v>89</v>
      </c>
      <c r="C32" s="26" t="s">
        <v>90</v>
      </c>
      <c r="D32" s="19">
        <v>1998</v>
      </c>
      <c r="E32" s="19">
        <v>1975</v>
      </c>
      <c r="F32" s="20">
        <v>295.60000000000002</v>
      </c>
      <c r="G32" s="24">
        <f t="shared" si="0"/>
        <v>1478000</v>
      </c>
      <c r="H32" s="24"/>
      <c r="I32" s="24"/>
      <c r="J32" s="21"/>
      <c r="K32" s="22"/>
    </row>
    <row r="33" spans="1:11" s="2" customFormat="1" ht="28.5" x14ac:dyDescent="0.25">
      <c r="A33" s="19" t="s">
        <v>97</v>
      </c>
      <c r="B33" s="19" t="s">
        <v>92</v>
      </c>
      <c r="C33" s="26" t="s">
        <v>93</v>
      </c>
      <c r="D33" s="19">
        <v>1998</v>
      </c>
      <c r="E33" s="19">
        <v>1975</v>
      </c>
      <c r="F33" s="20">
        <v>295.60000000000002</v>
      </c>
      <c r="G33" s="24">
        <f t="shared" si="0"/>
        <v>1478000</v>
      </c>
      <c r="H33" s="24"/>
      <c r="I33" s="24"/>
      <c r="J33" s="21"/>
      <c r="K33" s="22"/>
    </row>
    <row r="34" spans="1:11" s="2" customFormat="1" ht="28.5" x14ac:dyDescent="0.25">
      <c r="A34" s="19" t="s">
        <v>100</v>
      </c>
      <c r="B34" s="19" t="s">
        <v>95</v>
      </c>
      <c r="C34" s="26" t="s">
        <v>96</v>
      </c>
      <c r="D34" s="19">
        <v>1998</v>
      </c>
      <c r="E34" s="19">
        <v>1975</v>
      </c>
      <c r="F34" s="20">
        <v>295.60000000000002</v>
      </c>
      <c r="G34" s="24">
        <f t="shared" si="0"/>
        <v>1478000</v>
      </c>
      <c r="H34" s="24"/>
      <c r="I34" s="24"/>
      <c r="J34" s="21"/>
      <c r="K34" s="22"/>
    </row>
    <row r="35" spans="1:11" s="2" customFormat="1" ht="28.5" x14ac:dyDescent="0.25">
      <c r="A35" s="19" t="s">
        <v>103</v>
      </c>
      <c r="B35" s="19" t="s">
        <v>98</v>
      </c>
      <c r="C35" s="26" t="s">
        <v>99</v>
      </c>
      <c r="D35" s="19">
        <v>1998</v>
      </c>
      <c r="E35" s="19">
        <v>1977</v>
      </c>
      <c r="F35" s="20">
        <v>295.60000000000002</v>
      </c>
      <c r="G35" s="24">
        <f t="shared" si="0"/>
        <v>1478000</v>
      </c>
      <c r="H35" s="24"/>
      <c r="I35" s="24"/>
      <c r="J35" s="21"/>
      <c r="K35" s="22"/>
    </row>
    <row r="36" spans="1:11" s="2" customFormat="1" ht="28.5" x14ac:dyDescent="0.25">
      <c r="A36" s="19" t="s">
        <v>106</v>
      </c>
      <c r="B36" s="19" t="s">
        <v>101</v>
      </c>
      <c r="C36" s="26" t="s">
        <v>102</v>
      </c>
      <c r="D36" s="19">
        <v>1998</v>
      </c>
      <c r="E36" s="19">
        <v>1960</v>
      </c>
      <c r="F36" s="20">
        <v>1638.61</v>
      </c>
      <c r="G36" s="24">
        <f t="shared" si="0"/>
        <v>8193049.9999999991</v>
      </c>
      <c r="H36" s="24"/>
      <c r="I36" s="24"/>
      <c r="J36" s="21"/>
      <c r="K36" s="22"/>
    </row>
    <row r="37" spans="1:11" s="2" customFormat="1" ht="28.5" x14ac:dyDescent="0.25">
      <c r="A37" s="19" t="s">
        <v>109</v>
      </c>
      <c r="B37" s="19" t="s">
        <v>104</v>
      </c>
      <c r="C37" s="26" t="s">
        <v>105</v>
      </c>
      <c r="D37" s="19">
        <v>1998</v>
      </c>
      <c r="E37" s="19">
        <v>1950</v>
      </c>
      <c r="F37" s="20">
        <v>271.7</v>
      </c>
      <c r="G37" s="24"/>
      <c r="H37" s="24">
        <f>(F37*G4)-30%</f>
        <v>1358499.7</v>
      </c>
      <c r="I37" s="24"/>
      <c r="J37" s="21"/>
      <c r="K37" s="22"/>
    </row>
    <row r="38" spans="1:11" s="2" customFormat="1" ht="28.5" x14ac:dyDescent="0.25">
      <c r="A38" s="19" t="s">
        <v>112</v>
      </c>
      <c r="B38" s="19" t="s">
        <v>107</v>
      </c>
      <c r="C38" s="26" t="s">
        <v>108</v>
      </c>
      <c r="D38" s="19">
        <v>1998</v>
      </c>
      <c r="E38" s="19">
        <v>1975</v>
      </c>
      <c r="F38" s="20">
        <v>288.10000000000002</v>
      </c>
      <c r="G38" s="24">
        <f>$G$4*F38</f>
        <v>1440500</v>
      </c>
      <c r="H38" s="24"/>
      <c r="I38" s="24"/>
      <c r="J38" s="21"/>
      <c r="K38" s="22"/>
    </row>
    <row r="39" spans="1:11" s="2" customFormat="1" ht="28.5" x14ac:dyDescent="0.25">
      <c r="A39" s="19" t="s">
        <v>115</v>
      </c>
      <c r="B39" s="19" t="s">
        <v>110</v>
      </c>
      <c r="C39" s="26" t="s">
        <v>111</v>
      </c>
      <c r="D39" s="19">
        <v>2000</v>
      </c>
      <c r="E39" s="19">
        <v>1954</v>
      </c>
      <c r="F39" s="20">
        <v>1361.87</v>
      </c>
      <c r="G39" s="24"/>
      <c r="H39" s="24">
        <f>(F39*G4)-30%</f>
        <v>6809349.6999999993</v>
      </c>
      <c r="I39" s="24"/>
      <c r="J39" s="21"/>
      <c r="K39" s="22"/>
    </row>
    <row r="40" spans="1:11" s="2" customFormat="1" ht="28.5" x14ac:dyDescent="0.25">
      <c r="A40" s="19" t="s">
        <v>118</v>
      </c>
      <c r="B40" s="19" t="s">
        <v>113</v>
      </c>
      <c r="C40" s="26" t="s">
        <v>114</v>
      </c>
      <c r="D40" s="19">
        <v>1998</v>
      </c>
      <c r="E40" s="19">
        <v>1953</v>
      </c>
      <c r="F40" s="20">
        <v>974.94</v>
      </c>
      <c r="G40" s="24"/>
      <c r="H40" s="24">
        <f>(F40*G4)-30%</f>
        <v>4874699.7</v>
      </c>
      <c r="I40" s="24"/>
      <c r="J40" s="21"/>
      <c r="K40" s="22"/>
    </row>
    <row r="41" spans="1:11" s="2" customFormat="1" ht="28.5" x14ac:dyDescent="0.25">
      <c r="A41" s="19" t="s">
        <v>121</v>
      </c>
      <c r="B41" s="19" t="s">
        <v>116</v>
      </c>
      <c r="C41" s="26" t="s">
        <v>117</v>
      </c>
      <c r="D41" s="19">
        <v>1998</v>
      </c>
      <c r="E41" s="19">
        <v>1968</v>
      </c>
      <c r="F41" s="20">
        <v>1732.25</v>
      </c>
      <c r="G41" s="24">
        <f>$G$4*F41</f>
        <v>8661250</v>
      </c>
      <c r="H41" s="24"/>
      <c r="I41" s="24"/>
      <c r="J41" s="28" t="s">
        <v>37</v>
      </c>
      <c r="K41" s="22" t="s">
        <v>38</v>
      </c>
    </row>
    <row r="42" spans="1:11" s="2" customFormat="1" ht="28.5" x14ac:dyDescent="0.25">
      <c r="A42" s="19" t="s">
        <v>124</v>
      </c>
      <c r="B42" s="19" t="s">
        <v>119</v>
      </c>
      <c r="C42" s="26" t="s">
        <v>120</v>
      </c>
      <c r="D42" s="19">
        <v>1998</v>
      </c>
      <c r="E42" s="19">
        <v>1968</v>
      </c>
      <c r="F42" s="20">
        <v>2128.66</v>
      </c>
      <c r="G42" s="24">
        <f>$G$4*F42</f>
        <v>10643300</v>
      </c>
      <c r="H42" s="24"/>
      <c r="I42" s="24"/>
      <c r="J42" s="21"/>
      <c r="K42" s="22"/>
    </row>
    <row r="43" spans="1:11" s="2" customFormat="1" ht="28.5" x14ac:dyDescent="0.25">
      <c r="A43" s="19" t="s">
        <v>126</v>
      </c>
      <c r="B43" s="19" t="s">
        <v>122</v>
      </c>
      <c r="C43" s="26" t="s">
        <v>123</v>
      </c>
      <c r="D43" s="19">
        <v>2000</v>
      </c>
      <c r="E43" s="19">
        <v>1954</v>
      </c>
      <c r="F43" s="20">
        <v>940.75</v>
      </c>
      <c r="G43" s="24"/>
      <c r="H43" s="24">
        <f>(F43*G4)-30%</f>
        <v>4703749.7</v>
      </c>
      <c r="I43" s="24"/>
      <c r="J43" s="21"/>
      <c r="K43" s="22"/>
    </row>
    <row r="44" spans="1:11" s="2" customFormat="1" ht="28.5" x14ac:dyDescent="0.25">
      <c r="A44" s="19" t="s">
        <v>129</v>
      </c>
      <c r="B44" s="19"/>
      <c r="C44" s="26" t="s">
        <v>125</v>
      </c>
      <c r="D44" s="19"/>
      <c r="E44" s="19">
        <v>1953</v>
      </c>
      <c r="F44" s="20">
        <v>1716.67</v>
      </c>
      <c r="G44" s="24"/>
      <c r="H44" s="24">
        <f>(F44*G4)-30%</f>
        <v>8583349.6999999993</v>
      </c>
      <c r="I44" s="25"/>
      <c r="J44" s="21"/>
      <c r="K44" s="22"/>
    </row>
    <row r="45" spans="1:11" s="2" customFormat="1" ht="28.5" x14ac:dyDescent="0.25">
      <c r="A45" s="19" t="s">
        <v>132</v>
      </c>
      <c r="B45" s="19" t="s">
        <v>127</v>
      </c>
      <c r="C45" s="26" t="s">
        <v>128</v>
      </c>
      <c r="D45" s="19">
        <v>2000</v>
      </c>
      <c r="E45" s="19">
        <v>1955</v>
      </c>
      <c r="F45" s="20">
        <v>941.01</v>
      </c>
      <c r="G45" s="24"/>
      <c r="H45" s="24">
        <f>(F45*G4)-30%</f>
        <v>4705049.7</v>
      </c>
      <c r="I45" s="24"/>
      <c r="J45" s="21"/>
      <c r="K45" s="22"/>
    </row>
    <row r="46" spans="1:11" s="2" customFormat="1" ht="28.5" x14ac:dyDescent="0.25">
      <c r="A46" s="19" t="s">
        <v>135</v>
      </c>
      <c r="B46" s="19" t="s">
        <v>130</v>
      </c>
      <c r="C46" s="26" t="s">
        <v>131</v>
      </c>
      <c r="D46" s="19">
        <v>2000</v>
      </c>
      <c r="E46" s="19">
        <v>1955</v>
      </c>
      <c r="F46" s="20">
        <v>941.04</v>
      </c>
      <c r="G46" s="24"/>
      <c r="H46" s="24">
        <f>(F46*G4)-30%</f>
        <v>4705199.7</v>
      </c>
      <c r="I46" s="24"/>
      <c r="J46" s="21"/>
      <c r="K46" s="22"/>
    </row>
    <row r="47" spans="1:11" s="2" customFormat="1" ht="28.5" x14ac:dyDescent="0.25">
      <c r="A47" s="19" t="s">
        <v>138</v>
      </c>
      <c r="B47" s="19" t="s">
        <v>133</v>
      </c>
      <c r="C47" s="26" t="s">
        <v>134</v>
      </c>
      <c r="D47" s="19">
        <v>2000</v>
      </c>
      <c r="E47" s="19">
        <v>1955</v>
      </c>
      <c r="F47" s="20">
        <v>1334.36</v>
      </c>
      <c r="G47" s="24"/>
      <c r="H47" s="24">
        <f>(F47*G4)-30%</f>
        <v>6671799.6999999993</v>
      </c>
      <c r="I47" s="24"/>
      <c r="J47" s="21"/>
      <c r="K47" s="22"/>
    </row>
    <row r="48" spans="1:11" s="2" customFormat="1" ht="28.5" x14ac:dyDescent="0.25">
      <c r="A48" s="19" t="s">
        <v>142</v>
      </c>
      <c r="B48" s="19" t="s">
        <v>136</v>
      </c>
      <c r="C48" s="26" t="s">
        <v>137</v>
      </c>
      <c r="D48" s="19">
        <v>2000</v>
      </c>
      <c r="E48" s="19">
        <v>1955</v>
      </c>
      <c r="F48" s="20">
        <v>940.64</v>
      </c>
      <c r="G48" s="24"/>
      <c r="H48" s="24">
        <f>(F48*G4)-30%</f>
        <v>4703199.7</v>
      </c>
      <c r="I48" s="24"/>
      <c r="J48" s="21"/>
      <c r="K48" s="22"/>
    </row>
    <row r="49" spans="1:11" s="2" customFormat="1" ht="28.5" x14ac:dyDescent="0.25">
      <c r="A49" s="19" t="s">
        <v>145</v>
      </c>
      <c r="B49" s="19" t="s">
        <v>139</v>
      </c>
      <c r="C49" s="26" t="s">
        <v>140</v>
      </c>
      <c r="D49" s="19">
        <v>2000</v>
      </c>
      <c r="E49" s="19" t="s">
        <v>141</v>
      </c>
      <c r="F49" s="20">
        <v>1513.64</v>
      </c>
      <c r="G49" s="24">
        <f>$G$4*F49</f>
        <v>7568200.0000000009</v>
      </c>
      <c r="H49" s="24"/>
      <c r="I49" s="24"/>
      <c r="J49" s="26" t="s">
        <v>67</v>
      </c>
      <c r="K49" s="22" t="s">
        <v>271</v>
      </c>
    </row>
    <row r="50" spans="1:11" s="2" customFormat="1" ht="28.5" x14ac:dyDescent="0.25">
      <c r="A50" s="19" t="s">
        <v>149</v>
      </c>
      <c r="B50" s="19" t="s">
        <v>143</v>
      </c>
      <c r="C50" s="26" t="s">
        <v>144</v>
      </c>
      <c r="D50" s="19">
        <v>2000</v>
      </c>
      <c r="E50" s="19" t="s">
        <v>141</v>
      </c>
      <c r="F50" s="20">
        <v>2451.84</v>
      </c>
      <c r="G50" s="24">
        <f>$G$4*F50</f>
        <v>12259200</v>
      </c>
      <c r="H50" s="24"/>
      <c r="I50" s="24"/>
      <c r="J50" s="26" t="s">
        <v>67</v>
      </c>
      <c r="K50" s="22" t="s">
        <v>271</v>
      </c>
    </row>
    <row r="51" spans="1:11" s="2" customFormat="1" ht="28.5" x14ac:dyDescent="0.25">
      <c r="A51" s="19" t="s">
        <v>154</v>
      </c>
      <c r="B51" s="19" t="s">
        <v>146</v>
      </c>
      <c r="C51" s="26" t="s">
        <v>147</v>
      </c>
      <c r="D51" s="19">
        <v>2001</v>
      </c>
      <c r="E51" s="19" t="s">
        <v>148</v>
      </c>
      <c r="F51" s="20">
        <v>1421.6</v>
      </c>
      <c r="G51" s="24">
        <f>$G$4*F51</f>
        <v>7108000</v>
      </c>
      <c r="H51" s="24"/>
      <c r="I51" s="24"/>
      <c r="J51" s="26" t="s">
        <v>71</v>
      </c>
      <c r="K51" s="22" t="s">
        <v>271</v>
      </c>
    </row>
    <row r="52" spans="1:11" s="2" customFormat="1" ht="28.5" x14ac:dyDescent="0.25">
      <c r="A52" s="19" t="s">
        <v>158</v>
      </c>
      <c r="B52" s="19" t="s">
        <v>150</v>
      </c>
      <c r="C52" s="26" t="s">
        <v>151</v>
      </c>
      <c r="D52" s="19">
        <v>2003</v>
      </c>
      <c r="E52" s="19" t="s">
        <v>152</v>
      </c>
      <c r="F52" s="20">
        <v>1677.93</v>
      </c>
      <c r="G52" s="24">
        <f>$G$4*F52</f>
        <v>8389650</v>
      </c>
      <c r="H52" s="24"/>
      <c r="I52" s="24"/>
      <c r="J52" s="26" t="s">
        <v>153</v>
      </c>
      <c r="K52" s="22" t="s">
        <v>271</v>
      </c>
    </row>
    <row r="53" spans="1:11" s="2" customFormat="1" ht="28.5" x14ac:dyDescent="0.25">
      <c r="A53" s="19" t="s">
        <v>161</v>
      </c>
      <c r="B53" s="19" t="s">
        <v>155</v>
      </c>
      <c r="C53" s="26" t="s">
        <v>156</v>
      </c>
      <c r="D53" s="19">
        <v>2001</v>
      </c>
      <c r="E53" s="19" t="s">
        <v>148</v>
      </c>
      <c r="F53" s="20">
        <v>4327.57</v>
      </c>
      <c r="G53" s="24">
        <f>$G$4*F53</f>
        <v>21637850</v>
      </c>
      <c r="H53" s="24"/>
      <c r="I53" s="24"/>
      <c r="J53" s="26" t="s">
        <v>157</v>
      </c>
      <c r="K53" s="22" t="s">
        <v>271</v>
      </c>
    </row>
    <row r="54" spans="1:11" s="2" customFormat="1" ht="28.5" x14ac:dyDescent="0.25">
      <c r="A54" s="19" t="s">
        <v>164</v>
      </c>
      <c r="B54" s="19" t="s">
        <v>159</v>
      </c>
      <c r="C54" s="26" t="s">
        <v>160</v>
      </c>
      <c r="D54" s="19">
        <v>2002</v>
      </c>
      <c r="E54" s="19">
        <v>1925</v>
      </c>
      <c r="F54" s="20">
        <v>1604.02</v>
      </c>
      <c r="G54" s="24"/>
      <c r="H54" s="24">
        <f>(F54*G4)-30%</f>
        <v>8020099.7000000002</v>
      </c>
      <c r="I54" s="24"/>
      <c r="J54" s="21"/>
      <c r="K54" s="22"/>
    </row>
    <row r="55" spans="1:11" s="2" customFormat="1" ht="28.5" x14ac:dyDescent="0.25">
      <c r="A55" s="19" t="s">
        <v>169</v>
      </c>
      <c r="B55" s="19" t="s">
        <v>162</v>
      </c>
      <c r="C55" s="26" t="s">
        <v>163</v>
      </c>
      <c r="D55" s="19">
        <v>2002</v>
      </c>
      <c r="E55" s="19">
        <v>1925</v>
      </c>
      <c r="F55" s="20">
        <v>1591.17</v>
      </c>
      <c r="G55" s="24"/>
      <c r="H55" s="24">
        <f>(F55*G4)-30%</f>
        <v>7955849.7000000002</v>
      </c>
      <c r="I55" s="24"/>
      <c r="J55" s="21"/>
      <c r="K55" s="22"/>
    </row>
    <row r="56" spans="1:11" s="2" customFormat="1" ht="28.5" x14ac:dyDescent="0.25">
      <c r="A56" s="19" t="s">
        <v>174</v>
      </c>
      <c r="B56" s="19" t="s">
        <v>165</v>
      </c>
      <c r="C56" s="26" t="s">
        <v>166</v>
      </c>
      <c r="D56" s="19">
        <v>2003</v>
      </c>
      <c r="E56" s="19" t="s">
        <v>167</v>
      </c>
      <c r="F56" s="20">
        <v>4353.3999999999996</v>
      </c>
      <c r="G56" s="24">
        <f t="shared" ref="G56:G75" si="1">$G$4*F56</f>
        <v>21767000</v>
      </c>
      <c r="H56" s="24"/>
      <c r="I56" s="24"/>
      <c r="J56" s="26" t="s">
        <v>168</v>
      </c>
      <c r="K56" s="22" t="s">
        <v>271</v>
      </c>
    </row>
    <row r="57" spans="1:11" s="2" customFormat="1" ht="28.5" x14ac:dyDescent="0.25">
      <c r="A57" s="19" t="s">
        <v>177</v>
      </c>
      <c r="B57" s="19" t="s">
        <v>170</v>
      </c>
      <c r="C57" s="26" t="s">
        <v>171</v>
      </c>
      <c r="D57" s="19">
        <v>2004</v>
      </c>
      <c r="E57" s="19" t="s">
        <v>172</v>
      </c>
      <c r="F57" s="20">
        <v>3701.6</v>
      </c>
      <c r="G57" s="24">
        <f t="shared" si="1"/>
        <v>18508000</v>
      </c>
      <c r="H57" s="24"/>
      <c r="I57" s="24"/>
      <c r="J57" s="26" t="s">
        <v>173</v>
      </c>
      <c r="K57" s="22" t="s">
        <v>271</v>
      </c>
    </row>
    <row r="58" spans="1:11" s="2" customFormat="1" ht="28.5" x14ac:dyDescent="0.25">
      <c r="A58" s="19" t="s">
        <v>182</v>
      </c>
      <c r="B58" s="19" t="s">
        <v>175</v>
      </c>
      <c r="C58" s="26" t="s">
        <v>176</v>
      </c>
      <c r="D58" s="19">
        <v>2004</v>
      </c>
      <c r="E58" s="19" t="s">
        <v>172</v>
      </c>
      <c r="F58" s="20">
        <v>2592.8000000000002</v>
      </c>
      <c r="G58" s="24">
        <f t="shared" si="1"/>
        <v>12964000</v>
      </c>
      <c r="H58" s="24"/>
      <c r="I58" s="24"/>
      <c r="J58" s="26" t="s">
        <v>173</v>
      </c>
      <c r="K58" s="22" t="s">
        <v>271</v>
      </c>
    </row>
    <row r="59" spans="1:11" s="2" customFormat="1" ht="28.5" x14ac:dyDescent="0.25">
      <c r="A59" s="19" t="s">
        <v>186</v>
      </c>
      <c r="B59" s="19" t="s">
        <v>178</v>
      </c>
      <c r="C59" s="26" t="s">
        <v>179</v>
      </c>
      <c r="D59" s="19">
        <v>2005</v>
      </c>
      <c r="E59" s="19" t="s">
        <v>180</v>
      </c>
      <c r="F59" s="20">
        <v>3091.5</v>
      </c>
      <c r="G59" s="24">
        <f t="shared" si="1"/>
        <v>15457500</v>
      </c>
      <c r="H59" s="24"/>
      <c r="I59" s="24"/>
      <c r="J59" s="26" t="s">
        <v>181</v>
      </c>
      <c r="K59" s="22" t="s">
        <v>271</v>
      </c>
    </row>
    <row r="60" spans="1:11" s="2" customFormat="1" ht="28.5" x14ac:dyDescent="0.25">
      <c r="A60" s="19" t="s">
        <v>189</v>
      </c>
      <c r="B60" s="19" t="s">
        <v>183</v>
      </c>
      <c r="C60" s="26" t="s">
        <v>184</v>
      </c>
      <c r="D60" s="19">
        <v>2006</v>
      </c>
      <c r="E60" s="19" t="s">
        <v>185</v>
      </c>
      <c r="F60" s="20">
        <v>1262.24</v>
      </c>
      <c r="G60" s="24">
        <f t="shared" si="1"/>
        <v>6311200</v>
      </c>
      <c r="H60" s="24"/>
      <c r="I60" s="24"/>
      <c r="J60" s="26" t="s">
        <v>60</v>
      </c>
      <c r="K60" s="22" t="s">
        <v>271</v>
      </c>
    </row>
    <row r="61" spans="1:11" s="2" customFormat="1" ht="28.5" x14ac:dyDescent="0.25">
      <c r="A61" s="19" t="s">
        <v>194</v>
      </c>
      <c r="B61" s="19" t="s">
        <v>187</v>
      </c>
      <c r="C61" s="26" t="s">
        <v>188</v>
      </c>
      <c r="D61" s="19">
        <v>2006</v>
      </c>
      <c r="E61" s="19" t="s">
        <v>185</v>
      </c>
      <c r="F61" s="20">
        <v>3523.92</v>
      </c>
      <c r="G61" s="24">
        <f t="shared" si="1"/>
        <v>17619600</v>
      </c>
      <c r="H61" s="24"/>
      <c r="I61" s="24"/>
      <c r="J61" s="26" t="s">
        <v>60</v>
      </c>
      <c r="K61" s="22" t="s">
        <v>271</v>
      </c>
    </row>
    <row r="62" spans="1:11" s="2" customFormat="1" ht="28.5" x14ac:dyDescent="0.25">
      <c r="A62" s="19" t="s">
        <v>198</v>
      </c>
      <c r="B62" s="19" t="s">
        <v>190</v>
      </c>
      <c r="C62" s="26" t="s">
        <v>191</v>
      </c>
      <c r="D62" s="19">
        <v>2008</v>
      </c>
      <c r="E62" s="19" t="s">
        <v>192</v>
      </c>
      <c r="F62" s="20">
        <v>3187.04</v>
      </c>
      <c r="G62" s="24">
        <f t="shared" si="1"/>
        <v>15935200</v>
      </c>
      <c r="H62" s="24"/>
      <c r="I62" s="24"/>
      <c r="J62" s="26" t="s">
        <v>193</v>
      </c>
      <c r="K62" s="22" t="s">
        <v>271</v>
      </c>
    </row>
    <row r="63" spans="1:11" s="2" customFormat="1" ht="28.5" x14ac:dyDescent="0.25">
      <c r="A63" s="19" t="s">
        <v>203</v>
      </c>
      <c r="B63" s="19" t="s">
        <v>195</v>
      </c>
      <c r="C63" s="26" t="s">
        <v>196</v>
      </c>
      <c r="D63" s="19">
        <v>2011</v>
      </c>
      <c r="E63" s="19" t="s">
        <v>197</v>
      </c>
      <c r="F63" s="20">
        <v>1478.4</v>
      </c>
      <c r="G63" s="24">
        <f t="shared" si="1"/>
        <v>7392000</v>
      </c>
      <c r="H63" s="24"/>
      <c r="I63" s="24"/>
      <c r="J63" s="21"/>
      <c r="K63" s="22"/>
    </row>
    <row r="64" spans="1:11" s="2" customFormat="1" ht="28.5" x14ac:dyDescent="0.25">
      <c r="A64" s="19" t="s">
        <v>208</v>
      </c>
      <c r="B64" s="19" t="s">
        <v>199</v>
      </c>
      <c r="C64" s="26" t="s">
        <v>200</v>
      </c>
      <c r="D64" s="19">
        <v>2007</v>
      </c>
      <c r="E64" s="19" t="s">
        <v>201</v>
      </c>
      <c r="F64" s="20">
        <v>1179.5999999999999</v>
      </c>
      <c r="G64" s="24">
        <f t="shared" si="1"/>
        <v>5898000</v>
      </c>
      <c r="H64" s="24"/>
      <c r="I64" s="24"/>
      <c r="J64" s="26" t="s">
        <v>202</v>
      </c>
      <c r="K64" s="22" t="s">
        <v>271</v>
      </c>
    </row>
    <row r="65" spans="1:11" s="2" customFormat="1" ht="28.5" x14ac:dyDescent="0.25">
      <c r="A65" s="19" t="s">
        <v>211</v>
      </c>
      <c r="B65" s="19" t="s">
        <v>204</v>
      </c>
      <c r="C65" s="26" t="s">
        <v>205</v>
      </c>
      <c r="D65" s="19">
        <v>2008</v>
      </c>
      <c r="E65" s="19" t="s">
        <v>206</v>
      </c>
      <c r="F65" s="20">
        <v>1575.6</v>
      </c>
      <c r="G65" s="24">
        <f t="shared" si="1"/>
        <v>7878000</v>
      </c>
      <c r="H65" s="24"/>
      <c r="I65" s="24"/>
      <c r="J65" s="26" t="s">
        <v>207</v>
      </c>
      <c r="K65" s="22" t="s">
        <v>271</v>
      </c>
    </row>
    <row r="66" spans="1:11" s="2" customFormat="1" ht="28.5" x14ac:dyDescent="0.25">
      <c r="A66" s="19" t="s">
        <v>215</v>
      </c>
      <c r="B66" s="19" t="s">
        <v>209</v>
      </c>
      <c r="C66" s="26" t="s">
        <v>210</v>
      </c>
      <c r="D66" s="19">
        <v>2008</v>
      </c>
      <c r="E66" s="19" t="s">
        <v>206</v>
      </c>
      <c r="F66" s="20">
        <v>815.8</v>
      </c>
      <c r="G66" s="24">
        <f t="shared" si="1"/>
        <v>4079000</v>
      </c>
      <c r="H66" s="24"/>
      <c r="I66" s="24"/>
      <c r="J66" s="26" t="s">
        <v>207</v>
      </c>
      <c r="K66" s="22" t="s">
        <v>271</v>
      </c>
    </row>
    <row r="67" spans="1:11" s="2" customFormat="1" ht="28.5" x14ac:dyDescent="0.25">
      <c r="A67" s="19" t="s">
        <v>218</v>
      </c>
      <c r="B67" s="19" t="s">
        <v>212</v>
      </c>
      <c r="C67" s="26" t="s">
        <v>213</v>
      </c>
      <c r="D67" s="19">
        <v>2007</v>
      </c>
      <c r="E67" s="19" t="s">
        <v>201</v>
      </c>
      <c r="F67" s="20">
        <v>1594.2</v>
      </c>
      <c r="G67" s="24">
        <f t="shared" si="1"/>
        <v>7971000</v>
      </c>
      <c r="H67" s="24"/>
      <c r="I67" s="24"/>
      <c r="J67" s="26" t="s">
        <v>214</v>
      </c>
      <c r="K67" s="22" t="s">
        <v>271</v>
      </c>
    </row>
    <row r="68" spans="1:11" s="2" customFormat="1" ht="28.5" x14ac:dyDescent="0.25">
      <c r="A68" s="19" t="s">
        <v>221</v>
      </c>
      <c r="B68" s="19" t="s">
        <v>216</v>
      </c>
      <c r="C68" s="26" t="s">
        <v>217</v>
      </c>
      <c r="D68" s="19">
        <v>2007</v>
      </c>
      <c r="E68" s="19" t="s">
        <v>201</v>
      </c>
      <c r="F68" s="20">
        <v>1499.3</v>
      </c>
      <c r="G68" s="24">
        <f t="shared" si="1"/>
        <v>7496500</v>
      </c>
      <c r="H68" s="24"/>
      <c r="I68" s="24"/>
      <c r="J68" s="26" t="s">
        <v>214</v>
      </c>
      <c r="K68" s="22" t="s">
        <v>271</v>
      </c>
    </row>
    <row r="69" spans="1:11" s="2" customFormat="1" ht="28.5" x14ac:dyDescent="0.25">
      <c r="A69" s="19" t="s">
        <v>226</v>
      </c>
      <c r="B69" s="19" t="s">
        <v>219</v>
      </c>
      <c r="C69" s="26" t="s">
        <v>220</v>
      </c>
      <c r="D69" s="19">
        <v>2007</v>
      </c>
      <c r="E69" s="19" t="s">
        <v>201</v>
      </c>
      <c r="F69" s="20">
        <v>1499.3</v>
      </c>
      <c r="G69" s="24">
        <f t="shared" si="1"/>
        <v>7496500</v>
      </c>
      <c r="H69" s="24"/>
      <c r="I69" s="24"/>
      <c r="J69" s="26" t="s">
        <v>214</v>
      </c>
      <c r="K69" s="22" t="s">
        <v>271</v>
      </c>
    </row>
    <row r="70" spans="1:11" s="2" customFormat="1" ht="28.5" x14ac:dyDescent="0.25">
      <c r="A70" s="19" t="s">
        <v>229</v>
      </c>
      <c r="B70" s="19" t="s">
        <v>222</v>
      </c>
      <c r="C70" s="26" t="s">
        <v>223</v>
      </c>
      <c r="D70" s="19">
        <v>2012</v>
      </c>
      <c r="E70" s="19" t="s">
        <v>224</v>
      </c>
      <c r="F70" s="20">
        <v>3360.6</v>
      </c>
      <c r="G70" s="24">
        <f t="shared" si="1"/>
        <v>16803000</v>
      </c>
      <c r="H70" s="24"/>
      <c r="I70" s="24"/>
      <c r="J70" s="26" t="s">
        <v>225</v>
      </c>
      <c r="K70" s="22" t="s">
        <v>271</v>
      </c>
    </row>
    <row r="71" spans="1:11" s="2" customFormat="1" ht="28.5" x14ac:dyDescent="0.25">
      <c r="A71" s="19" t="s">
        <v>232</v>
      </c>
      <c r="B71" s="19" t="s">
        <v>227</v>
      </c>
      <c r="C71" s="26" t="s">
        <v>228</v>
      </c>
      <c r="D71" s="19">
        <v>2013</v>
      </c>
      <c r="E71" s="19">
        <v>2013</v>
      </c>
      <c r="F71" s="20">
        <v>1220.68</v>
      </c>
      <c r="G71" s="24">
        <f t="shared" si="1"/>
        <v>6103400</v>
      </c>
      <c r="H71" s="24"/>
      <c r="I71" s="24"/>
      <c r="J71" s="26" t="s">
        <v>225</v>
      </c>
      <c r="K71" s="22" t="s">
        <v>271</v>
      </c>
    </row>
    <row r="72" spans="1:11" s="2" customFormat="1" ht="42.75" x14ac:dyDescent="0.25">
      <c r="A72" s="19" t="s">
        <v>236</v>
      </c>
      <c r="B72" s="19"/>
      <c r="C72" s="26" t="s">
        <v>230</v>
      </c>
      <c r="D72" s="19">
        <v>2016</v>
      </c>
      <c r="E72" s="19">
        <v>2016</v>
      </c>
      <c r="F72" s="20">
        <v>1220.68</v>
      </c>
      <c r="G72" s="24">
        <f t="shared" si="1"/>
        <v>6103400</v>
      </c>
      <c r="H72" s="24"/>
      <c r="I72" s="24"/>
      <c r="J72" s="26" t="s">
        <v>231</v>
      </c>
      <c r="K72" s="22" t="s">
        <v>271</v>
      </c>
    </row>
    <row r="73" spans="1:11" s="2" customFormat="1" ht="28.5" x14ac:dyDescent="0.25">
      <c r="A73" s="19" t="s">
        <v>238</v>
      </c>
      <c r="B73" s="27"/>
      <c r="C73" s="26" t="s">
        <v>233</v>
      </c>
      <c r="D73" s="19">
        <v>2020</v>
      </c>
      <c r="E73" s="19" t="s">
        <v>234</v>
      </c>
      <c r="F73" s="20">
        <v>826.37</v>
      </c>
      <c r="G73" s="24">
        <f t="shared" si="1"/>
        <v>4131850</v>
      </c>
      <c r="H73" s="24"/>
      <c r="I73" s="24"/>
      <c r="J73" s="26" t="s">
        <v>235</v>
      </c>
      <c r="K73" s="22" t="s">
        <v>271</v>
      </c>
    </row>
    <row r="74" spans="1:11" s="2" customFormat="1" ht="42.75" x14ac:dyDescent="0.25">
      <c r="A74" s="19" t="s">
        <v>241</v>
      </c>
      <c r="B74" s="19"/>
      <c r="C74" s="26" t="s">
        <v>237</v>
      </c>
      <c r="D74" s="19">
        <v>2016</v>
      </c>
      <c r="E74" s="19">
        <v>2016</v>
      </c>
      <c r="F74" s="20">
        <v>1259.1400000000001</v>
      </c>
      <c r="G74" s="24">
        <f t="shared" si="1"/>
        <v>6295700.0000000009</v>
      </c>
      <c r="H74" s="24"/>
      <c r="I74" s="25"/>
      <c r="J74" s="26" t="s">
        <v>231</v>
      </c>
      <c r="K74" s="22" t="s">
        <v>271</v>
      </c>
    </row>
    <row r="75" spans="1:11" s="2" customFormat="1" ht="28.5" x14ac:dyDescent="0.25">
      <c r="A75" s="19" t="s">
        <v>243</v>
      </c>
      <c r="B75" s="19"/>
      <c r="C75" s="26" t="s">
        <v>239</v>
      </c>
      <c r="D75" s="19">
        <v>2018</v>
      </c>
      <c r="E75" s="19" t="s">
        <v>74</v>
      </c>
      <c r="F75" s="43">
        <v>1807.28</v>
      </c>
      <c r="G75" s="45">
        <f t="shared" si="1"/>
        <v>9036400</v>
      </c>
      <c r="H75" s="24"/>
      <c r="I75" s="25"/>
      <c r="J75" s="49" t="s">
        <v>240</v>
      </c>
      <c r="K75" s="52" t="s">
        <v>271</v>
      </c>
    </row>
    <row r="76" spans="1:11" s="2" customFormat="1" ht="28.5" x14ac:dyDescent="0.25">
      <c r="A76" s="19" t="s">
        <v>245</v>
      </c>
      <c r="B76" s="19"/>
      <c r="C76" s="26" t="s">
        <v>242</v>
      </c>
      <c r="D76" s="19">
        <v>2018</v>
      </c>
      <c r="E76" s="19" t="s">
        <v>74</v>
      </c>
      <c r="F76" s="48"/>
      <c r="G76" s="45"/>
      <c r="H76" s="24"/>
      <c r="I76" s="25"/>
      <c r="J76" s="50"/>
      <c r="K76" s="53"/>
    </row>
    <row r="77" spans="1:11" s="2" customFormat="1" ht="28.5" x14ac:dyDescent="0.25">
      <c r="A77" s="19" t="s">
        <v>248</v>
      </c>
      <c r="B77" s="19"/>
      <c r="C77" s="26" t="s">
        <v>244</v>
      </c>
      <c r="D77" s="19">
        <v>2018</v>
      </c>
      <c r="E77" s="19" t="s">
        <v>74</v>
      </c>
      <c r="F77" s="44"/>
      <c r="G77" s="45"/>
      <c r="H77" s="24"/>
      <c r="I77" s="25"/>
      <c r="J77" s="51"/>
      <c r="K77" s="54"/>
    </row>
    <row r="78" spans="1:11" s="2" customFormat="1" ht="31.5" customHeight="1" x14ac:dyDescent="0.25">
      <c r="A78" s="19" t="s">
        <v>251</v>
      </c>
      <c r="B78" s="19"/>
      <c r="C78" s="26" t="s">
        <v>246</v>
      </c>
      <c r="D78" s="19">
        <v>2016</v>
      </c>
      <c r="E78" s="19">
        <v>2016</v>
      </c>
      <c r="F78" s="20">
        <v>1814.97</v>
      </c>
      <c r="G78" s="24">
        <f>$G$4*F78</f>
        <v>9074850</v>
      </c>
      <c r="H78" s="24"/>
      <c r="I78" s="24"/>
      <c r="J78" s="26" t="s">
        <v>247</v>
      </c>
      <c r="K78" s="22" t="s">
        <v>271</v>
      </c>
    </row>
    <row r="79" spans="1:11" s="2" customFormat="1" ht="31.5" customHeight="1" x14ac:dyDescent="0.25">
      <c r="A79" s="19" t="s">
        <v>253</v>
      </c>
      <c r="B79" s="19"/>
      <c r="C79" s="26" t="s">
        <v>249</v>
      </c>
      <c r="D79" s="19">
        <v>2017</v>
      </c>
      <c r="E79" s="19">
        <v>2016</v>
      </c>
      <c r="F79" s="20">
        <v>1540.4</v>
      </c>
      <c r="G79" s="24">
        <f>$G$4*F79</f>
        <v>7702000</v>
      </c>
      <c r="H79" s="24"/>
      <c r="I79" s="25"/>
      <c r="J79" s="26" t="s">
        <v>250</v>
      </c>
      <c r="K79" s="22" t="s">
        <v>271</v>
      </c>
    </row>
    <row r="80" spans="1:11" s="2" customFormat="1" ht="28.5" x14ac:dyDescent="0.25">
      <c r="A80" s="19" t="s">
        <v>256</v>
      </c>
      <c r="B80" s="27"/>
      <c r="C80" s="26" t="s">
        <v>252</v>
      </c>
      <c r="D80" s="19">
        <v>2019</v>
      </c>
      <c r="E80" s="19">
        <v>1898</v>
      </c>
      <c r="F80" s="20">
        <v>960</v>
      </c>
      <c r="G80" s="24"/>
      <c r="H80" s="24"/>
      <c r="I80" s="25"/>
      <c r="J80" s="21"/>
      <c r="K80" s="22" t="s">
        <v>280</v>
      </c>
    </row>
    <row r="81" spans="1:11" s="2" customFormat="1" ht="28.5" x14ac:dyDescent="0.25">
      <c r="A81" s="19" t="s">
        <v>259</v>
      </c>
      <c r="B81" s="27"/>
      <c r="C81" s="26" t="s">
        <v>254</v>
      </c>
      <c r="D81" s="19">
        <v>2020</v>
      </c>
      <c r="E81" s="19" t="s">
        <v>234</v>
      </c>
      <c r="F81" s="20">
        <v>3094.4</v>
      </c>
      <c r="G81" s="24">
        <f t="shared" ref="G81:G86" si="2">$G$4*F81</f>
        <v>15472000</v>
      </c>
      <c r="H81" s="24"/>
      <c r="I81" s="24"/>
      <c r="J81" s="26" t="s">
        <v>255</v>
      </c>
      <c r="K81" s="22" t="s">
        <v>271</v>
      </c>
    </row>
    <row r="82" spans="1:11" s="2" customFormat="1" ht="28.5" x14ac:dyDescent="0.25">
      <c r="A82" s="19" t="s">
        <v>262</v>
      </c>
      <c r="B82" s="27"/>
      <c r="C82" s="26" t="s">
        <v>257</v>
      </c>
      <c r="D82" s="19">
        <v>2022</v>
      </c>
      <c r="E82" s="19" t="s">
        <v>258</v>
      </c>
      <c r="F82" s="20">
        <v>7437.48</v>
      </c>
      <c r="G82" s="24">
        <f t="shared" si="2"/>
        <v>37187400</v>
      </c>
      <c r="H82" s="24"/>
      <c r="I82" s="25"/>
      <c r="J82" s="21"/>
      <c r="K82" s="22" t="s">
        <v>271</v>
      </c>
    </row>
    <row r="83" spans="1:11" s="2" customFormat="1" ht="28.5" x14ac:dyDescent="0.25">
      <c r="A83" s="19" t="s">
        <v>264</v>
      </c>
      <c r="B83" s="27"/>
      <c r="C83" s="26" t="s">
        <v>260</v>
      </c>
      <c r="D83" s="19">
        <v>2023</v>
      </c>
      <c r="E83" s="19" t="s">
        <v>261</v>
      </c>
      <c r="F83" s="20">
        <v>733.91</v>
      </c>
      <c r="G83" s="24">
        <f t="shared" si="2"/>
        <v>3669550</v>
      </c>
      <c r="H83" s="24"/>
      <c r="I83" s="25"/>
      <c r="J83" s="21" t="s">
        <v>37</v>
      </c>
      <c r="K83" s="22" t="s">
        <v>271</v>
      </c>
    </row>
    <row r="84" spans="1:11" s="2" customFormat="1" ht="28.5" x14ac:dyDescent="0.25">
      <c r="A84" s="19" t="s">
        <v>267</v>
      </c>
      <c r="B84" s="27"/>
      <c r="C84" s="26" t="s">
        <v>263</v>
      </c>
      <c r="D84" s="19">
        <v>2023</v>
      </c>
      <c r="E84" s="19" t="s">
        <v>261</v>
      </c>
      <c r="F84" s="20">
        <v>733.91</v>
      </c>
      <c r="G84" s="24">
        <f t="shared" si="2"/>
        <v>3669550</v>
      </c>
      <c r="H84" s="24"/>
      <c r="I84" s="25"/>
      <c r="J84" s="21" t="s">
        <v>37</v>
      </c>
      <c r="K84" s="22" t="s">
        <v>271</v>
      </c>
    </row>
    <row r="85" spans="1:11" s="2" customFormat="1" ht="28.5" x14ac:dyDescent="0.25">
      <c r="A85" s="19" t="s">
        <v>275</v>
      </c>
      <c r="B85" s="27"/>
      <c r="C85" s="26" t="s">
        <v>265</v>
      </c>
      <c r="D85" s="19">
        <v>2023</v>
      </c>
      <c r="E85" s="19" t="s">
        <v>261</v>
      </c>
      <c r="F85" s="20">
        <v>1128.5999999999999</v>
      </c>
      <c r="G85" s="24">
        <f t="shared" si="2"/>
        <v>5643000</v>
      </c>
      <c r="H85" s="24"/>
      <c r="I85" s="25"/>
      <c r="J85" s="26" t="s">
        <v>266</v>
      </c>
      <c r="K85" s="22" t="s">
        <v>271</v>
      </c>
    </row>
    <row r="86" spans="1:11" s="2" customFormat="1" ht="28.5" x14ac:dyDescent="0.25">
      <c r="A86" s="19" t="s">
        <v>276</v>
      </c>
      <c r="B86" s="27"/>
      <c r="C86" s="26" t="s">
        <v>268</v>
      </c>
      <c r="D86" s="19">
        <v>2023</v>
      </c>
      <c r="E86" s="19" t="s">
        <v>261</v>
      </c>
      <c r="F86" s="20">
        <v>1280.07</v>
      </c>
      <c r="G86" s="24">
        <f t="shared" si="2"/>
        <v>6400350</v>
      </c>
      <c r="H86" s="24"/>
      <c r="I86" s="25"/>
      <c r="J86" s="21" t="s">
        <v>37</v>
      </c>
      <c r="K86" s="22" t="s">
        <v>271</v>
      </c>
    </row>
    <row r="87" spans="1:11" x14ac:dyDescent="0.25">
      <c r="A87" s="41" t="s">
        <v>269</v>
      </c>
      <c r="B87" s="42"/>
      <c r="C87" s="42"/>
      <c r="D87" s="29"/>
      <c r="E87" s="29"/>
      <c r="F87" s="30"/>
      <c r="G87" s="31">
        <f>SUM(G6:G86)</f>
        <v>479001300</v>
      </c>
      <c r="H87" s="31">
        <f>SUM(H6:H86)</f>
        <v>78573095.800000012</v>
      </c>
      <c r="I87" s="32">
        <f>SUM(I6:I86)</f>
        <v>290227.61000000004</v>
      </c>
      <c r="J87" s="21"/>
      <c r="K87" s="22"/>
    </row>
    <row r="88" spans="1:11" ht="27.6" customHeight="1" x14ac:dyDescent="0.25">
      <c r="A88" s="33"/>
      <c r="B88" s="33"/>
      <c r="C88" s="34"/>
      <c r="D88" s="33"/>
      <c r="E88" s="13"/>
      <c r="F88" s="35"/>
      <c r="G88" s="36" t="s">
        <v>270</v>
      </c>
      <c r="H88" s="36" t="s">
        <v>8</v>
      </c>
      <c r="I88" s="37" t="s">
        <v>9</v>
      </c>
      <c r="J88" s="21"/>
      <c r="K88" s="22"/>
    </row>
    <row r="90" spans="1:11" ht="15.75" x14ac:dyDescent="0.25">
      <c r="G90" s="39" t="s">
        <v>277</v>
      </c>
      <c r="H90" s="40">
        <f>G87+H87+I87</f>
        <v>557864623.40999997</v>
      </c>
    </row>
    <row r="91" spans="1:11" x14ac:dyDescent="0.25">
      <c r="G91" s="5"/>
    </row>
  </sheetData>
  <mergeCells count="17">
    <mergeCell ref="K16:K18"/>
    <mergeCell ref="J75:J77"/>
    <mergeCell ref="K75:K77"/>
    <mergeCell ref="A2:K2"/>
    <mergeCell ref="G3:I3"/>
    <mergeCell ref="J3:K5"/>
    <mergeCell ref="F16:F18"/>
    <mergeCell ref="G16:G18"/>
    <mergeCell ref="J16:J18"/>
    <mergeCell ref="A1:K1"/>
    <mergeCell ref="A87:C87"/>
    <mergeCell ref="F27:F28"/>
    <mergeCell ref="G27:G28"/>
    <mergeCell ref="J27:J28"/>
    <mergeCell ref="K27:K28"/>
    <mergeCell ref="F75:F77"/>
    <mergeCell ref="G75:G77"/>
  </mergeCells>
  <pageMargins left="0.19685039370078741" right="0.19685039370078741" top="0.35433070866141736" bottom="0.35433070866141736" header="0.31496062992125984" footer="0.31496062992125984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B00450117FC94FAE4E536BA6C2B2BA" ma:contentTypeVersion="12" ma:contentTypeDescription="Utwórz nowy dokument." ma:contentTypeScope="" ma:versionID="d167df8941d7eeb91a748b9a290fb95c">
  <xsd:schema xmlns:xsd="http://www.w3.org/2001/XMLSchema" xmlns:xs="http://www.w3.org/2001/XMLSchema" xmlns:p="http://schemas.microsoft.com/office/2006/metadata/properties" xmlns:ns2="6a7afb3b-b293-436a-af2a-b5b5b352183c" xmlns:ns3="5c1d6d52-07ff-4087-959d-b7d278c1e1ee" targetNamespace="http://schemas.microsoft.com/office/2006/metadata/properties" ma:root="true" ma:fieldsID="fa2eb8e28820e9fab798d4105a9a4017" ns2:_="" ns3:_="">
    <xsd:import namespace="6a7afb3b-b293-436a-af2a-b5b5b352183c"/>
    <xsd:import namespace="5c1d6d52-07ff-4087-959d-b7d278c1e1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afb3b-b293-436a-af2a-b5b5b3521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9be48332-9b8e-493a-b267-c967ed4e1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d6d52-07ff-4087-959d-b7d278c1e1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9b212-52e0-433f-8ac9-6a405b2aabad}" ma:internalName="TaxCatchAll" ma:showField="CatchAllData" ma:web="5c1d6d52-07ff-4087-959d-b7d278c1e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7afb3b-b293-436a-af2a-b5b5b352183c">
      <Terms xmlns="http://schemas.microsoft.com/office/infopath/2007/PartnerControls"/>
    </lcf76f155ced4ddcb4097134ff3c332f>
    <TaxCatchAll xmlns="5c1d6d52-07ff-4087-959d-b7d278c1e1ee" xsi:nil="true"/>
  </documentManagement>
</p:properties>
</file>

<file path=customXml/itemProps1.xml><?xml version="1.0" encoding="utf-8"?>
<ds:datastoreItem xmlns:ds="http://schemas.openxmlformats.org/officeDocument/2006/customXml" ds:itemID="{D232560E-1BCB-4546-A1DA-73DDE0B53E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6783D-34DF-4EA0-81F5-8D43AD3A80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afb3b-b293-436a-af2a-b5b5b352183c"/>
    <ds:schemaRef ds:uri="5c1d6d52-07ff-4087-959d-b7d278c1e1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33F1A4-BA29-4CEA-A375-247B0B83BBCB}">
  <ds:schemaRefs>
    <ds:schemaRef ds:uri="http://schemas.microsoft.com/office/2006/metadata/properties"/>
    <ds:schemaRef ds:uri="http://purl.org/dc/terms/"/>
    <ds:schemaRef ds:uri="5c1d6d52-07ff-4087-959d-b7d278c1e1ee"/>
    <ds:schemaRef ds:uri="http://schemas.microsoft.com/office/2006/documentManagement/types"/>
    <ds:schemaRef ds:uri="http://schemas.microsoft.com/office/infopath/2007/PartnerControls"/>
    <ds:schemaRef ds:uri="6a7afb3b-b293-436a-af2a-b5b5b352183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Rutkowska</dc:creator>
  <cp:lastModifiedBy>Laura</cp:lastModifiedBy>
  <cp:lastPrinted>2024-12-11T07:50:04Z</cp:lastPrinted>
  <dcterms:created xsi:type="dcterms:W3CDTF">2024-02-29T05:36:49Z</dcterms:created>
  <dcterms:modified xsi:type="dcterms:W3CDTF">2025-01-07T06:30:55Z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0x010100BBB00450117FC94FAE4E536BA6C2B2BA</vt:lpwstr>
  </property>
  <property fmtid="{D5CDD505-2E9C-101B-9397-08002B2CF9AE}" pid="3" name="Order">
    <vt:r8>195200</vt:r8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